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RA FINANCE\Documents\TENDERING\UNICEF RWASH 2021 TENDER DOC\RFQs\"/>
    </mc:Choice>
  </mc:AlternateContent>
  <bookViews>
    <workbookView xWindow="0" yWindow="0" windowWidth="20490" windowHeight="7755"/>
  </bookViews>
  <sheets>
    <sheet name="Tank and shallow well" sheetId="2" r:id="rId1"/>
  </sheets>
  <definedNames>
    <definedName name="__HWT1">#REF!</definedName>
    <definedName name="__HWT2">#REF!</definedName>
    <definedName name="__HWT3">#REF!</definedName>
    <definedName name="_HWT1">#REF!</definedName>
    <definedName name="_HWT2">#REF!</definedName>
    <definedName name="_HWT3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5" i="2" l="1"/>
  <c r="D307" i="2"/>
  <c r="D303" i="2"/>
  <c r="D291" i="2"/>
  <c r="D289" i="2"/>
  <c r="D283" i="2"/>
  <c r="D277" i="2"/>
  <c r="D225" i="2"/>
  <c r="D221" i="2"/>
  <c r="D75" i="2" l="1"/>
</calcChain>
</file>

<file path=xl/sharedStrings.xml><?xml version="1.0" encoding="utf-8"?>
<sst xmlns="http://schemas.openxmlformats.org/spreadsheetml/2006/main" count="360" uniqueCount="176">
  <si>
    <t>A</t>
  </si>
  <si>
    <t>Filing</t>
  </si>
  <si>
    <t>B</t>
  </si>
  <si>
    <t>C</t>
  </si>
  <si>
    <t>Concrete work</t>
  </si>
  <si>
    <t>D</t>
  </si>
  <si>
    <t>E</t>
  </si>
  <si>
    <t>F</t>
  </si>
  <si>
    <t>G</t>
  </si>
  <si>
    <t>m</t>
  </si>
  <si>
    <t>Reinforcement</t>
  </si>
  <si>
    <t>H</t>
  </si>
  <si>
    <t>kg</t>
  </si>
  <si>
    <t>I</t>
  </si>
  <si>
    <t>J</t>
  </si>
  <si>
    <t>Finishes</t>
  </si>
  <si>
    <t>Excavation</t>
  </si>
  <si>
    <t>Excavation including maintaining and supporting sides and keeping free from water, mud and fallen materials by bailing, pumping or otherwise</t>
  </si>
  <si>
    <t>Pit excavation commencing at reduced levels depth not exceeding 1.50m deep</t>
  </si>
  <si>
    <t>Remove surplus excavated material from site</t>
  </si>
  <si>
    <t>Backfill around foundation</t>
  </si>
  <si>
    <t xml:space="preserve">50mm Thick </t>
  </si>
  <si>
    <t>Walling</t>
  </si>
  <si>
    <t>Cement and sand mortar (1:3) rendering in:</t>
  </si>
  <si>
    <t>No</t>
  </si>
  <si>
    <t>Water Supply System</t>
  </si>
  <si>
    <t>Galvanized Mild Steel pipes class "B" medium thickness with and including jointing, fittings and fixe as described</t>
  </si>
  <si>
    <r>
      <t>ELEVATED WATER STORAGE TANKS ( 25M</t>
    </r>
    <r>
      <rPr>
        <b/>
        <u/>
        <vertAlign val="superscript"/>
        <sz val="10"/>
        <rFont val="Arial"/>
        <family val="2"/>
      </rPr>
      <t>3</t>
    </r>
    <r>
      <rPr>
        <b/>
        <u/>
        <sz val="10"/>
        <rFont val="Arial"/>
        <family val="2"/>
      </rPr>
      <t>)</t>
    </r>
  </si>
  <si>
    <t>ITEM</t>
  </si>
  <si>
    <t>DESCRIPTION</t>
  </si>
  <si>
    <t>UNIT</t>
  </si>
  <si>
    <t>QUANTITY</t>
  </si>
  <si>
    <t>RATE (USD)</t>
  </si>
  <si>
    <t>AMOUNT (USD)</t>
  </si>
  <si>
    <r>
      <t>25M</t>
    </r>
    <r>
      <rPr>
        <b/>
        <u/>
        <vertAlign val="superscript"/>
        <sz val="10"/>
        <rFont val="Arial"/>
        <family val="2"/>
      </rPr>
      <t>3</t>
    </r>
    <r>
      <rPr>
        <b/>
        <u/>
        <sz val="10"/>
        <rFont val="Arial"/>
        <family val="2"/>
      </rPr>
      <t xml:space="preserve"> CIRCULAR ELEVATED STORAGE WATER TANK</t>
    </r>
  </si>
  <si>
    <t>Prepare site by stripping top 150 mm of soil to remove all debris including sand (if any) from site and carting away spoil</t>
  </si>
  <si>
    <r>
      <t>m</t>
    </r>
    <r>
      <rPr>
        <vertAlign val="superscript"/>
        <sz val="10"/>
        <rFont val="Arial"/>
        <family val="2"/>
      </rPr>
      <t>2</t>
    </r>
  </si>
  <si>
    <t>Excavate trench commencing at reduced levels depth not exceeding 1.50m deep</t>
  </si>
  <si>
    <r>
      <t>m</t>
    </r>
    <r>
      <rPr>
        <vertAlign val="superscript"/>
        <sz val="10"/>
        <rFont val="Arial"/>
        <family val="2"/>
      </rPr>
      <t>3</t>
    </r>
  </si>
  <si>
    <t>Extra-over for excavation in rock</t>
  </si>
  <si>
    <t xml:space="preserve">300 mm thick approved hardcore filling spread, well rammed and compacted in 150mm layers </t>
  </si>
  <si>
    <t>Mass Concrete class 15 (1:3:6) with 20mm thick maximum aggregate size in</t>
  </si>
  <si>
    <t>50mm Thick blinding</t>
  </si>
  <si>
    <t>Vibrated Reinforced Concrete class 25 (1:1.5:3) with 20mm thick maximum aggregate size in</t>
  </si>
  <si>
    <t>Ground beam</t>
  </si>
  <si>
    <t>Column base</t>
  </si>
  <si>
    <t>Sub-Total to Collection</t>
  </si>
  <si>
    <t xml:space="preserve">Tie beam </t>
  </si>
  <si>
    <t>Columns</t>
  </si>
  <si>
    <t>Vibrated Reinforced Concrete class 30 (1:1:2) with 20mm thick maximum aggregate size in</t>
  </si>
  <si>
    <t>150mm thick Walls</t>
  </si>
  <si>
    <t xml:space="preserve">150mm thick Base slab </t>
  </si>
  <si>
    <t>150mm thick Cover slab</t>
  </si>
  <si>
    <t>Reinforcement bars (all sizes) as shown on drawings</t>
  </si>
  <si>
    <t>Sawn formwork</t>
  </si>
  <si>
    <t>Formwork to sides of column bases girth over 225mm but not exceeding 300mm</t>
  </si>
  <si>
    <t>Formwork to sides of base slab girth over 75mm but not exceeding 150mm</t>
  </si>
  <si>
    <t>Formwork to sides of cover slab girth over 75mm but not exceeding 150mm</t>
  </si>
  <si>
    <t>Formwork to sides and sofittes of beams</t>
  </si>
  <si>
    <t>K</t>
  </si>
  <si>
    <t>Formwork to sofittes of base slab</t>
  </si>
  <si>
    <t>L</t>
  </si>
  <si>
    <t>Formwork to sofittes of cover slab</t>
  </si>
  <si>
    <t>M</t>
  </si>
  <si>
    <t>Formwork to sides of columns</t>
  </si>
  <si>
    <t>N</t>
  </si>
  <si>
    <t>Formwork to sides of walls</t>
  </si>
  <si>
    <t>O</t>
  </si>
  <si>
    <t>200mm wide PVC water bar</t>
  </si>
  <si>
    <t>25 mm Thick screed to base slab with waterproof cement</t>
  </si>
  <si>
    <t>15mm internal plaster to cover slab with waterproof cement</t>
  </si>
  <si>
    <t>15mm plaster to internal sides of wall with waterproof cement</t>
  </si>
  <si>
    <t xml:space="preserve">12mm plaster to external sides of wall </t>
  </si>
  <si>
    <t>12mm plaster to cover slab</t>
  </si>
  <si>
    <t>12mm plaster to soffits of base slab</t>
  </si>
  <si>
    <t>12mm plaster to beams</t>
  </si>
  <si>
    <t>12mm plaster to columns</t>
  </si>
  <si>
    <t>25x25mm Bondex sealing compound</t>
  </si>
  <si>
    <t>50mm diameter inlet pipe 800mm long</t>
  </si>
  <si>
    <t>50mm diameter draw off pipe Ditto</t>
  </si>
  <si>
    <t>50mm diameter overflow pipe Ditto</t>
  </si>
  <si>
    <t>75mm diameter scour pipe Ditto</t>
  </si>
  <si>
    <t>20mm diameter brass gate valve with wheel and head</t>
  </si>
  <si>
    <t>20mm diameter stop corks</t>
  </si>
  <si>
    <t>P</t>
  </si>
  <si>
    <t>600x600x6mm heavy gauge steel primed metal manhole cover on slab with and including metal framing all around</t>
  </si>
  <si>
    <t>Q</t>
  </si>
  <si>
    <t>20mm Diameter bars, ‘U’ shaped to form steps with ends embedded into retaining wall, average length 450mm</t>
  </si>
  <si>
    <t>COLLECTION</t>
  </si>
  <si>
    <t>Sub-Total from page 5</t>
  </si>
  <si>
    <t>Sub-Total from page 6</t>
  </si>
  <si>
    <t>Sub-Total from page 7</t>
  </si>
  <si>
    <r>
      <t>TOTAL COST OF 25M</t>
    </r>
    <r>
      <rPr>
        <b/>
        <vertAlign val="superscript"/>
        <sz val="10"/>
        <rFont val="Arial"/>
        <family val="2"/>
      </rPr>
      <t xml:space="preserve">3 </t>
    </r>
    <r>
      <rPr>
        <b/>
        <sz val="10"/>
        <rFont val="Arial"/>
        <family val="2"/>
      </rPr>
      <t>ELEVATED STORAGE TANK</t>
    </r>
  </si>
  <si>
    <t>INVITATION TO TENDER (ITT)</t>
  </si>
  <si>
    <r>
      <t xml:space="preserve">Project: </t>
    </r>
    <r>
      <rPr>
        <b/>
        <sz val="11"/>
        <color theme="1"/>
        <rFont val="Times New Roman"/>
        <family val="1"/>
      </rPr>
      <t>Regional WASH Program for Refugees, IDPs and Host Communities in response to COVID-19 pandemic</t>
    </r>
  </si>
  <si>
    <r>
      <t xml:space="preserve">Subject: </t>
    </r>
    <r>
      <rPr>
        <b/>
        <sz val="11"/>
        <color theme="1"/>
        <rFont val="Times New Roman"/>
        <family val="1"/>
      </rPr>
      <t>Invitation to Tender in Dollow District, Gedo Region, Somalia</t>
    </r>
  </si>
  <si>
    <t>Information to bidders:</t>
  </si>
  <si>
    <t>√ Currency of offer should be in US Dollars.</t>
  </si>
  <si>
    <r>
      <t xml:space="preserve">√ Quotations should remain valid for a period of </t>
    </r>
    <r>
      <rPr>
        <b/>
        <sz val="11"/>
        <color theme="1"/>
        <rFont val="Calibri"/>
        <family val="2"/>
        <scheme val="minor"/>
      </rPr>
      <t xml:space="preserve">150 calendar days </t>
    </r>
    <r>
      <rPr>
        <sz val="11"/>
        <color theme="1"/>
        <rFont val="Calibri"/>
        <family val="2"/>
        <scheme val="minor"/>
      </rPr>
      <t>after closure of the tender.</t>
    </r>
  </si>
  <si>
    <r>
      <t xml:space="preserve">√  </t>
    </r>
    <r>
      <rPr>
        <b/>
        <sz val="11"/>
        <color theme="1"/>
        <rFont val="Times New Roman"/>
        <family val="1"/>
      </rPr>
      <t>Incomplete</t>
    </r>
    <r>
      <rPr>
        <sz val="11"/>
        <color theme="1"/>
        <rFont val="Times New Roman"/>
        <family val="1"/>
      </rPr>
      <t xml:space="preserve"> offers or offers which </t>
    </r>
    <r>
      <rPr>
        <b/>
        <sz val="11"/>
        <color theme="1"/>
        <rFont val="Times New Roman"/>
        <family val="1"/>
      </rPr>
      <t>do not</t>
    </r>
    <r>
      <rPr>
        <sz val="11"/>
        <color theme="1"/>
        <rFont val="Times New Roman"/>
        <family val="1"/>
      </rPr>
      <t xml:space="preserve"> comply with any of our tender conditions will not be considered.</t>
    </r>
  </si>
  <si>
    <t>√ Offers submitted in any other manner than that indicated above will not be considered. It is SHRA policy to keep all tender values in confidence.</t>
  </si>
  <si>
    <t>√ Awards shall be made in full, but SHRA reserves the right to vary quantities at the agreed contract prices.</t>
  </si>
  <si>
    <t>Requirements that Must be submitted by the Tenderer:</t>
  </si>
  <si>
    <r>
      <t xml:space="preserve">√ Verification of Company / Entity </t>
    </r>
    <r>
      <rPr>
        <b/>
        <sz val="11"/>
        <color theme="1"/>
        <rFont val="Times New Roman"/>
        <family val="1"/>
      </rPr>
      <t>Registration</t>
    </r>
    <r>
      <rPr>
        <sz val="11"/>
        <color theme="1"/>
        <rFont val="Times New Roman"/>
        <family val="1"/>
      </rPr>
      <t xml:space="preserve"> by the Gedo (Federal) authorities.</t>
    </r>
  </si>
  <si>
    <t>√ Must have a Business Presence in Dollow town.</t>
  </si>
  <si>
    <r>
      <t xml:space="preserve">√ Documents provoding evidence of </t>
    </r>
    <r>
      <rPr>
        <b/>
        <sz val="11"/>
        <color theme="1"/>
        <rFont val="Times New Roman"/>
        <family val="1"/>
      </rPr>
      <t>Tax Compliance.</t>
    </r>
  </si>
  <si>
    <r>
      <t xml:space="preserve">√ Evidence of </t>
    </r>
    <r>
      <rPr>
        <b/>
        <sz val="11"/>
        <color theme="1"/>
        <rFont val="Times New Roman"/>
        <family val="1"/>
      </rPr>
      <t>similar Contracts</t>
    </r>
    <r>
      <rPr>
        <sz val="11"/>
        <color theme="1"/>
        <rFont val="Times New Roman"/>
        <family val="1"/>
      </rPr>
      <t xml:space="preserve"> by other agencies.</t>
    </r>
  </si>
  <si>
    <t>Document Requirements at the Time of Payment:</t>
  </si>
  <si>
    <t>√ Commercial / Pro-forma Invoice addressed to consignee; inclussive Bank account details.</t>
  </si>
  <si>
    <t>√ All documents to be supplied by vendor prior to any payment.</t>
  </si>
  <si>
    <r>
      <t xml:space="preserve">√ A </t>
    </r>
    <r>
      <rPr>
        <b/>
        <sz val="11"/>
        <color theme="1"/>
        <rFont val="Times New Roman"/>
        <family val="1"/>
      </rPr>
      <t>Receipt</t>
    </r>
    <r>
      <rPr>
        <sz val="11"/>
        <color theme="1"/>
        <rFont val="Times New Roman"/>
        <family val="1"/>
      </rPr>
      <t xml:space="preserve"> must be issued against all payments made.</t>
    </r>
  </si>
  <si>
    <t>Thank you and regards.</t>
  </si>
  <si>
    <r>
      <t>GRAND TOTAL COST OF 25M</t>
    </r>
    <r>
      <rPr>
        <b/>
        <vertAlign val="superscript"/>
        <sz val="11"/>
        <rFont val="Arial"/>
        <family val="2"/>
      </rPr>
      <t xml:space="preserve">3 </t>
    </r>
    <r>
      <rPr>
        <b/>
        <sz val="11"/>
        <rFont val="Arial"/>
        <family val="2"/>
      </rPr>
      <t>ELEVATED STORAGE TANK</t>
    </r>
  </si>
  <si>
    <t>Please complete all the parts and submitt application by specified time.</t>
  </si>
  <si>
    <t>PROTECTED SHALLOW WELL WATER SYSTEM WITH SOAK AWAY PIT</t>
  </si>
  <si>
    <t>HAND DUG WELL</t>
  </si>
  <si>
    <t>SUBSTRUCTURE (Provisional)</t>
  </si>
  <si>
    <r>
      <rPr>
        <b/>
        <i/>
        <u/>
        <sz val="10"/>
        <rFont val="Arial"/>
        <family val="2"/>
      </rPr>
      <t xml:space="preserve">Note: </t>
    </r>
    <r>
      <rPr>
        <i/>
        <sz val="10"/>
        <rFont val="Arial"/>
        <family val="2"/>
      </rPr>
      <t>The quantities given are for a 1500mm shallow well, 9 metres deep. Quantities to be verified if these dimensions are varied</t>
    </r>
  </si>
  <si>
    <t>Excavate pit 0.00 – 1.50 metres deep</t>
  </si>
  <si>
    <t>Ditto 1.50 - 3.00 metres deep</t>
  </si>
  <si>
    <t>Ditto 3.00 - 4.50 metres deep</t>
  </si>
  <si>
    <t>Ditto 4.50 - 6.00 metres deep</t>
  </si>
  <si>
    <t>Ditto 6.00 - 7.50 metres deep</t>
  </si>
  <si>
    <t>Ditto 7.50 - 9.00 metres deep</t>
  </si>
  <si>
    <t>Ditto 9.00 - 10.50 metres deep (provisional)</t>
  </si>
  <si>
    <t>Ditto 10.50 - 12.00 metres deep (provisional)</t>
  </si>
  <si>
    <t>Remove surplus excavated materials from site</t>
  </si>
  <si>
    <t>Return, fill in and ram selected excavated materials around walls</t>
  </si>
  <si>
    <t>Extra-over for excavating in rock</t>
  </si>
  <si>
    <t xml:space="preserve">Approved hardcore filling spread well rammed and compacted </t>
  </si>
  <si>
    <t>Concrete Work</t>
  </si>
  <si>
    <t xml:space="preserve">Mass Concrete class 15 (1:3:6) </t>
  </si>
  <si>
    <t>50mm thick Concrete /Quarry dust blinding</t>
  </si>
  <si>
    <t>25mm gravel pack placed in the bottom of the well</t>
  </si>
  <si>
    <t>25mm gravel mixed with 5-12mm gravel and coarse sand mixture</t>
  </si>
  <si>
    <t>5-12mm graded and mixed gravel or coarse sand fill</t>
  </si>
  <si>
    <t>Normal backfill with selected granular material up to 300mm above water table</t>
  </si>
  <si>
    <t>Highly compacted impermeable clay or equivalent approved material fill</t>
  </si>
  <si>
    <t>Reinforced Concrete class 25 (1:1.5:3) with 20mm thick maximum aggregate size</t>
  </si>
  <si>
    <t>100mm thick perforated reinforced concrete rings reinforced as shown on the drawings</t>
  </si>
  <si>
    <t>100mm thick solid reinforced concrete rings reinforced as shown on the drawings</t>
  </si>
  <si>
    <t>Ring Beam, Foot rest and Platform for placing Jerican</t>
  </si>
  <si>
    <t>Drain channel</t>
  </si>
  <si>
    <t>100mm Thick sloping  cover slab</t>
  </si>
  <si>
    <t>150mm Thick cover slab</t>
  </si>
  <si>
    <t>675 x 675 x 50mm Thick precast concrete manhole cover with and including 12mm 'U' shaped mild steel lifting eye</t>
  </si>
  <si>
    <t>Sawn Formwork</t>
  </si>
  <si>
    <t xml:space="preserve">Formwork to side and top of ring beam </t>
  </si>
  <si>
    <t>Formwork to side and top of drain channel</t>
  </si>
  <si>
    <t>Formwork to soffit of cover slab</t>
  </si>
  <si>
    <t>BRC A393 Mesh</t>
  </si>
  <si>
    <t>38 x 38 x 6mm Thick angle Ring edging to manhole cover</t>
  </si>
  <si>
    <t>400 mm Thick rubble walling jointed in cement and sand mortar (1:3)</t>
  </si>
  <si>
    <t>20mm cement and sand (1:3) plaster to internal side of walls</t>
  </si>
  <si>
    <t>12mm Diameter mild steel bars, ‘U’ shaped to form steps with ends embedded into retaining wall, average length 600mm</t>
  </si>
  <si>
    <t xml:space="preserve">250mm wide grating for the drainage channel made of Y10 reinforcement bars welded together at 125mm c/c to form a mesh </t>
  </si>
  <si>
    <t>SOAK AWAY PIT</t>
  </si>
  <si>
    <t>Reinforced Concrete class 25 (1:1.5:3)</t>
  </si>
  <si>
    <t>100mm Thick cover slab</t>
  </si>
  <si>
    <t>100mm wide formwork to edges of cover slab</t>
  </si>
  <si>
    <t>BRC A142</t>
  </si>
  <si>
    <t>400 mm Thick rubble walling in cement and sand mortar (1:3)</t>
  </si>
  <si>
    <t>Rubble stones</t>
  </si>
  <si>
    <t>6mm thick Grating plate</t>
  </si>
  <si>
    <t>No.</t>
  </si>
  <si>
    <t>Sub-Total from page 1</t>
  </si>
  <si>
    <t>Sub-Total from page 2</t>
  </si>
  <si>
    <t>Sub-Total from page 3</t>
  </si>
  <si>
    <t>Sub-Total from above</t>
  </si>
  <si>
    <t>TOTAL COST OF SHALLOW WELL WATER SYSTEM WITHOUT HAND PUMP</t>
  </si>
  <si>
    <r>
      <t xml:space="preserve">√ </t>
    </r>
    <r>
      <rPr>
        <sz val="11"/>
        <color theme="1"/>
        <rFont val="Times New Roman"/>
        <family val="1"/>
      </rPr>
      <t>Buyer reserves the right to accept the</t>
    </r>
    <r>
      <rPr>
        <b/>
        <sz val="11"/>
        <color theme="1"/>
        <rFont val="Times New Roman"/>
        <family val="1"/>
      </rPr>
      <t xml:space="preserve"> whole </t>
    </r>
    <r>
      <rPr>
        <sz val="11"/>
        <color theme="1"/>
        <rFont val="Times New Roman"/>
        <family val="1"/>
      </rPr>
      <t>or</t>
    </r>
    <r>
      <rPr>
        <b/>
        <sz val="11"/>
        <color theme="1"/>
        <rFont val="Times New Roman"/>
        <family val="1"/>
      </rPr>
      <t xml:space="preserve"> part </t>
    </r>
    <r>
      <rPr>
        <sz val="11"/>
        <color theme="1"/>
        <rFont val="Times New Roman"/>
        <family val="1"/>
      </rPr>
      <t xml:space="preserve">of your offer, and/or reject any offer before the award of the contract, or to annul the bidding process and reject all offers at any time. </t>
    </r>
  </si>
  <si>
    <t>Opening Date: 16th September 2021</t>
  </si>
  <si>
    <t>Closing Date: 30th September 2021</t>
  </si>
  <si>
    <r>
      <t xml:space="preserve">√ Bids to be submitted online to </t>
    </r>
    <r>
      <rPr>
        <b/>
        <sz val="11"/>
        <color rgb="FFFF0000"/>
        <rFont val="Times New Roman"/>
        <family val="1"/>
      </rPr>
      <t>tendershrasomalia@gmail.com</t>
    </r>
    <r>
      <rPr>
        <b/>
        <sz val="11"/>
        <color theme="1"/>
        <rFont val="Times New Roman"/>
        <family val="1"/>
      </rPr>
      <t xml:space="preserve"> or can be droped in SHRA Tender Box in Dollow office by </t>
    </r>
    <r>
      <rPr>
        <b/>
        <sz val="11"/>
        <color rgb="FFFF0000"/>
        <rFont val="Times New Roman"/>
        <family val="1"/>
      </rPr>
      <t>30th September 2021 4.00 PM.</t>
    </r>
  </si>
  <si>
    <r>
      <t>SHRA is interested in Constructing of water supply services (</t>
    </r>
    <r>
      <rPr>
        <b/>
        <sz val="11"/>
        <color theme="1"/>
        <rFont val="Times New Roman"/>
        <family val="1"/>
      </rPr>
      <t>Elevated reinforced Concrete tank (25M3) &amp; Shallow well equiped with solar Power</t>
    </r>
    <r>
      <rPr>
        <sz val="11"/>
        <color theme="1"/>
        <rFont val="Times New Roman"/>
        <family val="1"/>
      </rPr>
      <t>) as indicated below. Your Company is hereby invited to make an offer based on the conditions stated in this Request for Quote.</t>
    </r>
  </si>
  <si>
    <r>
      <t xml:space="preserve">Tender Reference No. </t>
    </r>
    <r>
      <rPr>
        <b/>
        <sz val="11"/>
        <color theme="1"/>
        <rFont val="Times New Roman"/>
        <family val="1"/>
      </rPr>
      <t>SHRA/SOM/001/DL/2021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</si>
</sst>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_-* #,##0.00_-;\-* #,##0.00_-;_-* &quot;-&quot;??_-;_-@_-"/>
    <numFmt numFmtId="166" formatCode="_-* #,##0_-;\-* #,##0_-;_-* &quot;-&quot;??_-;_-@_-"/>
    <numFmt numFmtId="167" formatCode="_(* #,##0_);_(* \(#,##0\);_(* &quot;-&quot;??_);_(@_)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0"/>
      <color theme="1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vertAlign val="superscript"/>
      <sz val="10"/>
      <name val="Arial"/>
      <family val="2"/>
    </font>
    <font>
      <b/>
      <sz val="10"/>
      <color theme="1"/>
      <name val="Arial"/>
      <family val="2"/>
    </font>
    <font>
      <u/>
      <sz val="10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sz val="16"/>
      <color theme="1"/>
      <name val="Times New Roman"/>
      <family val="1"/>
    </font>
    <font>
      <sz val="11"/>
      <color theme="1"/>
      <name val="Calibri"/>
      <family val="2"/>
    </font>
    <font>
      <b/>
      <sz val="11"/>
      <color rgb="FFFF0000"/>
      <name val="Times New Roman"/>
      <family val="1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color theme="1"/>
      <name val="Times New Roman"/>
      <family val="2"/>
    </font>
    <font>
      <i/>
      <sz val="10"/>
      <name val="Arial"/>
      <family val="2"/>
    </font>
    <font>
      <b/>
      <i/>
      <u/>
      <sz val="10"/>
      <name val="Arial"/>
      <family val="2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7" fillId="0" borderId="0" applyFont="0" applyFill="0" applyBorder="0" applyAlignment="0" applyProtection="0"/>
    <xf numFmtId="0" fontId="20" fillId="0" borderId="0"/>
  </cellStyleXfs>
  <cellXfs count="135">
    <xf numFmtId="0" fontId="0" fillId="0" borderId="0" xfId="0"/>
    <xf numFmtId="0" fontId="2" fillId="0" borderId="0" xfId="0" applyFont="1"/>
    <xf numFmtId="0" fontId="0" fillId="0" borderId="0" xfId="0"/>
    <xf numFmtId="0" fontId="3" fillId="0" borderId="0" xfId="0" applyFont="1"/>
    <xf numFmtId="0" fontId="5" fillId="0" borderId="0" xfId="0" applyFont="1" applyFill="1" applyBorder="1"/>
    <xf numFmtId="0" fontId="6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8" fillId="0" borderId="0" xfId="0" applyFont="1" applyFill="1" applyBorder="1" applyAlignment="1">
      <alignment vertical="top" wrapText="1"/>
    </xf>
    <xf numFmtId="0" fontId="5" fillId="0" borderId="0" xfId="0" applyFont="1" applyFill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vertical="top" wrapText="1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0" fontId="8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vertical="top"/>
    </xf>
    <xf numFmtId="0" fontId="7" fillId="0" borderId="0" xfId="0" applyFont="1" applyFill="1" applyAlignment="1"/>
    <xf numFmtId="164" fontId="5" fillId="0" borderId="1" xfId="0" applyNumberFormat="1" applyFont="1" applyFill="1" applyBorder="1"/>
    <xf numFmtId="0" fontId="8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/>
    </xf>
    <xf numFmtId="166" fontId="5" fillId="0" borderId="1" xfId="1" applyNumberFormat="1" applyFont="1" applyFill="1" applyBorder="1"/>
    <xf numFmtId="2" fontId="5" fillId="0" borderId="1" xfId="0" applyNumberFormat="1" applyFont="1" applyFill="1" applyBorder="1"/>
    <xf numFmtId="0" fontId="11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/>
    </xf>
    <xf numFmtId="166" fontId="7" fillId="0" borderId="1" xfId="1" applyNumberFormat="1" applyFont="1" applyFill="1" applyBorder="1" applyProtection="1">
      <protection locked="0"/>
    </xf>
    <xf numFmtId="0" fontId="5" fillId="0" borderId="1" xfId="0" applyFont="1" applyFill="1" applyBorder="1" applyAlignment="1">
      <alignment wrapText="1"/>
    </xf>
    <xf numFmtId="164" fontId="7" fillId="0" borderId="1" xfId="0" quotePrefix="1" applyNumberFormat="1" applyFont="1" applyFill="1" applyBorder="1"/>
    <xf numFmtId="164" fontId="7" fillId="0" borderId="1" xfId="0" applyNumberFormat="1" applyFont="1" applyFill="1" applyBorder="1"/>
    <xf numFmtId="2" fontId="7" fillId="0" borderId="1" xfId="0" applyNumberFormat="1" applyFont="1" applyFill="1" applyBorder="1"/>
    <xf numFmtId="0" fontId="7" fillId="0" borderId="1" xfId="0" applyFont="1" applyFill="1" applyBorder="1"/>
    <xf numFmtId="0" fontId="8" fillId="0" borderId="1" xfId="0" applyFont="1" applyFill="1" applyBorder="1"/>
    <xf numFmtId="0" fontId="8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center"/>
    </xf>
    <xf numFmtId="166" fontId="10" fillId="0" borderId="1" xfId="1" applyNumberFormat="1" applyFont="1" applyFill="1" applyBorder="1"/>
    <xf numFmtId="166" fontId="8" fillId="0" borderId="1" xfId="1" applyNumberFormat="1" applyFont="1" applyFill="1" applyBorder="1"/>
    <xf numFmtId="0" fontId="7" fillId="0" borderId="0" xfId="0" applyFont="1" applyFill="1" applyBorder="1" applyAlignment="1"/>
    <xf numFmtId="0" fontId="5" fillId="0" borderId="1" xfId="0" applyFont="1" applyFill="1" applyBorder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wrapText="1"/>
    </xf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15" fillId="0" borderId="6" xfId="0" applyFont="1" applyBorder="1"/>
    <xf numFmtId="0" fontId="0" fillId="0" borderId="0" xfId="0" applyBorder="1"/>
    <xf numFmtId="0" fontId="0" fillId="0" borderId="7" xfId="0" applyBorder="1"/>
    <xf numFmtId="0" fontId="0" fillId="0" borderId="6" xfId="0" applyBorder="1"/>
    <xf numFmtId="166" fontId="8" fillId="2" borderId="1" xfId="1" applyNumberFormat="1" applyFont="1" applyFill="1" applyBorder="1"/>
    <xf numFmtId="0" fontId="17" fillId="0" borderId="2" xfId="0" applyFont="1" applyFill="1" applyBorder="1"/>
    <xf numFmtId="0" fontId="18" fillId="0" borderId="1" xfId="0" applyFont="1" applyFill="1" applyBorder="1" applyAlignment="1">
      <alignment horizontal="left"/>
    </xf>
    <xf numFmtId="0" fontId="17" fillId="0" borderId="0" xfId="0" applyFont="1" applyFill="1"/>
    <xf numFmtId="0" fontId="17" fillId="0" borderId="1" xfId="0" applyFont="1" applyFill="1" applyBorder="1" applyAlignment="1">
      <alignment horizontal="center"/>
    </xf>
    <xf numFmtId="0" fontId="18" fillId="0" borderId="1" xfId="0" applyFont="1" applyFill="1" applyBorder="1"/>
    <xf numFmtId="0" fontId="17" fillId="0" borderId="1" xfId="0" applyFont="1" applyFill="1" applyBorder="1"/>
    <xf numFmtId="166" fontId="17" fillId="0" borderId="1" xfId="0" applyNumberFormat="1" applyFont="1" applyFill="1" applyBorder="1"/>
    <xf numFmtId="0" fontId="8" fillId="4" borderId="1" xfId="0" applyFont="1" applyFill="1" applyBorder="1" applyAlignment="1">
      <alignment horizontal="center" wrapText="1"/>
    </xf>
    <xf numFmtId="0" fontId="7" fillId="0" borderId="0" xfId="2" applyFont="1" applyFill="1" applyBorder="1"/>
    <xf numFmtId="0" fontId="6" fillId="0" borderId="0" xfId="2" applyFont="1" applyFill="1" applyBorder="1"/>
    <xf numFmtId="0" fontId="7" fillId="0" borderId="0" xfId="2" applyFont="1" applyFill="1" applyBorder="1" applyAlignment="1">
      <alignment horizontal="center"/>
    </xf>
    <xf numFmtId="0" fontId="7" fillId="0" borderId="0" xfId="2" applyFont="1" applyFill="1"/>
    <xf numFmtId="0" fontId="7" fillId="0" borderId="0" xfId="2" applyFont="1" applyFill="1" applyAlignment="1">
      <alignment horizontal="center"/>
    </xf>
    <xf numFmtId="0" fontId="8" fillId="0" borderId="1" xfId="2" applyFont="1" applyFill="1" applyBorder="1" applyAlignment="1">
      <alignment horizontal="center" wrapText="1"/>
    </xf>
    <xf numFmtId="0" fontId="8" fillId="0" borderId="14" xfId="2" applyFont="1" applyFill="1" applyBorder="1" applyAlignment="1">
      <alignment horizontal="center"/>
    </xf>
    <xf numFmtId="0" fontId="7" fillId="0" borderId="15" xfId="2" applyFont="1" applyFill="1" applyBorder="1" applyAlignment="1">
      <alignment wrapText="1"/>
    </xf>
    <xf numFmtId="0" fontId="7" fillId="0" borderId="15" xfId="2" applyFont="1" applyFill="1" applyBorder="1" applyAlignment="1">
      <alignment horizontal="center"/>
    </xf>
    <xf numFmtId="166" fontId="7" fillId="0" borderId="0" xfId="1" applyNumberFormat="1" applyFont="1" applyFill="1" applyBorder="1"/>
    <xf numFmtId="166" fontId="7" fillId="0" borderId="15" xfId="1" applyNumberFormat="1" applyFont="1" applyFill="1" applyBorder="1"/>
    <xf numFmtId="0" fontId="6" fillId="0" borderId="15" xfId="2" applyFont="1" applyFill="1" applyBorder="1" applyAlignment="1">
      <alignment wrapText="1"/>
    </xf>
    <xf numFmtId="0" fontId="8" fillId="0" borderId="15" xfId="2" applyFont="1" applyFill="1" applyBorder="1" applyAlignment="1">
      <alignment wrapText="1"/>
    </xf>
    <xf numFmtId="0" fontId="21" fillId="0" borderId="15" xfId="2" applyFont="1" applyFill="1" applyBorder="1" applyAlignment="1">
      <alignment wrapText="1"/>
    </xf>
    <xf numFmtId="164" fontId="7" fillId="0" borderId="14" xfId="2" applyNumberFormat="1" applyFont="1" applyFill="1" applyBorder="1"/>
    <xf numFmtId="2" fontId="7" fillId="0" borderId="14" xfId="2" applyNumberFormat="1" applyFont="1" applyFill="1" applyBorder="1"/>
    <xf numFmtId="166" fontId="7" fillId="0" borderId="15" xfId="1" applyNumberFormat="1" applyFont="1" applyFill="1" applyBorder="1" applyProtection="1">
      <protection locked="0"/>
    </xf>
    <xf numFmtId="167" fontId="7" fillId="0" borderId="0" xfId="1" applyNumberFormat="1" applyFont="1" applyFill="1" applyBorder="1"/>
    <xf numFmtId="0" fontId="11" fillId="0" borderId="15" xfId="2" applyFont="1" applyFill="1" applyBorder="1" applyAlignment="1">
      <alignment wrapText="1"/>
    </xf>
    <xf numFmtId="0" fontId="7" fillId="0" borderId="14" xfId="2" applyFont="1" applyFill="1" applyBorder="1"/>
    <xf numFmtId="0" fontId="8" fillId="0" borderId="1" xfId="2" applyFont="1" applyFill="1" applyBorder="1"/>
    <xf numFmtId="0" fontId="8" fillId="0" borderId="1" xfId="2" applyFont="1" applyFill="1" applyBorder="1" applyAlignment="1">
      <alignment horizontal="left"/>
    </xf>
    <xf numFmtId="0" fontId="8" fillId="0" borderId="1" xfId="2" applyFont="1" applyFill="1" applyBorder="1" applyAlignment="1">
      <alignment horizontal="center"/>
    </xf>
    <xf numFmtId="166" fontId="8" fillId="0" borderId="15" xfId="1" applyNumberFormat="1" applyFont="1" applyFill="1" applyBorder="1"/>
    <xf numFmtId="0" fontId="8" fillId="0" borderId="15" xfId="2" applyFont="1" applyFill="1" applyBorder="1" applyAlignment="1">
      <alignment horizontal="left"/>
    </xf>
    <xf numFmtId="166" fontId="7" fillId="0" borderId="16" xfId="1" applyNumberFormat="1" applyFont="1" applyFill="1" applyBorder="1"/>
    <xf numFmtId="166" fontId="8" fillId="0" borderId="1" xfId="1" applyNumberFormat="1" applyFont="1" applyFill="1" applyBorder="1" applyAlignment="1">
      <alignment horizontal="center" vertical="center"/>
    </xf>
    <xf numFmtId="0" fontId="23" fillId="0" borderId="0" xfId="0" applyFont="1" applyFill="1" applyBorder="1"/>
    <xf numFmtId="0" fontId="8" fillId="0" borderId="1" xfId="2" applyFont="1" applyFill="1" applyBorder="1" applyAlignment="1">
      <alignment horizontal="left" wrapText="1"/>
    </xf>
    <xf numFmtId="0" fontId="0" fillId="0" borderId="0" xfId="0"/>
    <xf numFmtId="0" fontId="3" fillId="0" borderId="3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3" fillId="0" borderId="8" xfId="0" applyFont="1" applyBorder="1"/>
    <xf numFmtId="0" fontId="3" fillId="0" borderId="10" xfId="0" applyFont="1" applyBorder="1"/>
    <xf numFmtId="0" fontId="3" fillId="0" borderId="6" xfId="0" applyFont="1" applyBorder="1" applyAlignment="1">
      <alignment horizontal="justify" vertical="center"/>
    </xf>
    <xf numFmtId="0" fontId="3" fillId="0" borderId="0" xfId="0" applyFont="1" applyBorder="1" applyAlignment="1">
      <alignment horizontal="justify" vertical="center"/>
    </xf>
    <xf numFmtId="0" fontId="3" fillId="0" borderId="7" xfId="0" applyFont="1" applyBorder="1" applyAlignment="1">
      <alignment horizontal="justify" vertic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14" fillId="0" borderId="0" xfId="0" applyFont="1" applyAlignment="1">
      <alignment horizontal="center"/>
    </xf>
    <xf numFmtId="0" fontId="2" fillId="3" borderId="0" xfId="0" applyFont="1" applyFill="1"/>
    <xf numFmtId="0" fontId="2" fillId="0" borderId="0" xfId="0" applyFont="1" applyAlignment="1">
      <alignment wrapText="1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4" fillId="3" borderId="3" xfId="0" applyFont="1" applyFill="1" applyBorder="1"/>
    <xf numFmtId="0" fontId="4" fillId="3" borderId="5" xfId="0" applyFont="1" applyFill="1" applyBorder="1"/>
    <xf numFmtId="0" fontId="4" fillId="3" borderId="4" xfId="0" applyFont="1" applyFill="1" applyBorder="1"/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6" xfId="0" applyFont="1" applyBorder="1"/>
    <xf numFmtId="0" fontId="2" fillId="0" borderId="7" xfId="0" applyFont="1" applyBorder="1"/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3" fillId="0" borderId="0" xfId="0" applyFont="1"/>
    <xf numFmtId="0" fontId="2" fillId="2" borderId="6" xfId="0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2" fillId="2" borderId="6" xfId="0" applyFont="1" applyFill="1" applyBorder="1"/>
    <xf numFmtId="0" fontId="2" fillId="2" borderId="0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</cellXfs>
  <cellStyles count="3">
    <cellStyle name="Comma 2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591608</xdr:colOff>
      <xdr:row>9</xdr:row>
      <xdr:rowOff>57150</xdr:rowOff>
    </xdr:to>
    <xdr:grpSp>
      <xdr:nvGrpSpPr>
        <xdr:cNvPr id="11" name="Group 165"/>
        <xdr:cNvGrpSpPr>
          <a:grpSpLocks/>
        </xdr:cNvGrpSpPr>
      </xdr:nvGrpSpPr>
      <xdr:grpSpPr bwMode="auto">
        <a:xfrm>
          <a:off x="619125" y="323850"/>
          <a:ext cx="7221008" cy="1190625"/>
          <a:chOff x="10683" y="10555"/>
          <a:chExt cx="674" cy="108"/>
        </a:xfrm>
      </xdr:grpSpPr>
      <xdr:grpSp>
        <xdr:nvGrpSpPr>
          <xdr:cNvPr id="12" name="Group 166"/>
          <xdr:cNvGrpSpPr>
            <a:grpSpLocks/>
          </xdr:cNvGrpSpPr>
        </xdr:nvGrpSpPr>
        <xdr:grpSpPr bwMode="auto">
          <a:xfrm>
            <a:off x="10683" y="10555"/>
            <a:ext cx="674" cy="108"/>
            <a:chOff x="10683" y="10555"/>
            <a:chExt cx="674" cy="108"/>
          </a:xfrm>
        </xdr:grpSpPr>
        <xdr:grpSp>
          <xdr:nvGrpSpPr>
            <xdr:cNvPr id="14" name="Group 167"/>
            <xdr:cNvGrpSpPr>
              <a:grpSpLocks/>
            </xdr:cNvGrpSpPr>
          </xdr:nvGrpSpPr>
          <xdr:grpSpPr bwMode="auto">
            <a:xfrm>
              <a:off x="10683" y="10555"/>
              <a:ext cx="101" cy="108"/>
              <a:chOff x="10947" y="11669"/>
              <a:chExt cx="178" cy="216"/>
            </a:xfrm>
          </xdr:grpSpPr>
          <xdr:pic>
            <xdr:nvPicPr>
              <xdr:cNvPr id="16" name="Picture 7" descr="Luxirie_Tree_logo"/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1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10955" y="11676"/>
                <a:ext cx="159" cy="162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 algn="in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rgbClr val="CCCCCC"/>
                      </a:outerShdw>
                    </a:effectLst>
                  </a14:hiddenEffects>
                </a:ext>
              </a:extLst>
            </xdr:spPr>
          </xdr:pic>
          <xdr:sp macro="" textlink="">
            <xdr:nvSpPr>
              <xdr:cNvPr id="17" name="WordArt 169"/>
              <xdr:cNvSpPr>
                <a:spLocks noChangeArrowheads="1" noChangeShapeType="1" noTextEdit="1"/>
              </xdr:cNvSpPr>
            </xdr:nvSpPr>
            <xdr:spPr bwMode="auto">
              <a:xfrm>
                <a:off x="10947" y="11669"/>
                <a:ext cx="177" cy="177"/>
              </a:xfrm>
              <a:prstGeom prst="rect">
                <a:avLst/>
              </a:prstGeom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  <a:ext uri="{AF507438-7753-43E0-B8FC-AC1667EBCBE1}">
                  <a14:hiddenEffects xmlns:a14="http://schemas.microsoft.com/office/drawing/2010/main">
                    <a:effectLst/>
                  </a14:hiddenEffects>
                </a:ext>
              </a:extLst>
            </xdr:spPr>
            <xdr:txBody>
              <a:bodyPr wrap="none" fromWordArt="1">
                <a:prstTxWarp prst="textCircle">
                  <a:avLst>
                    <a:gd name="adj" fmla="val 10860000"/>
                  </a:avLst>
                </a:prstTxWarp>
              </a:bodyPr>
              <a:lstStyle/>
              <a:p>
                <a:pPr algn="ctr" rtl="0">
                  <a:buNone/>
                </a:pPr>
                <a:r>
                  <a:rPr lang="en-GB" sz="1800" kern="10" spc="-90">
                    <a:ln>
                      <a:noFill/>
                    </a:ln>
                    <a:solidFill>
                      <a:srgbClr val="0000FF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Somali Humanitarian Relief Action</a:t>
                </a:r>
              </a:p>
            </xdr:txBody>
          </xdr:sp>
          <xdr:sp macro="" textlink="">
            <xdr:nvSpPr>
              <xdr:cNvPr id="18" name="WordArt 170"/>
              <xdr:cNvSpPr>
                <a:spLocks noChangeArrowheads="1" noChangeShapeType="1" noTextEdit="1"/>
              </xdr:cNvSpPr>
            </xdr:nvSpPr>
            <xdr:spPr bwMode="auto">
              <a:xfrm>
                <a:off x="10949" y="11863"/>
                <a:ext cx="178" cy="22"/>
              </a:xfrm>
              <a:prstGeom prst="rect">
                <a:avLst/>
              </a:prstGeom>
              <a:extLst>
                <a:ext uri="{AF507438-7753-43E0-B8FC-AC1667EBCBE1}">
                  <a14:hiddenEffects xmlns:a14="http://schemas.microsoft.com/office/drawing/2010/main">
                    <a:effectLst/>
                  </a14:hiddenEffects>
                </a:ext>
              </a:extLst>
            </xdr:spPr>
            <xdr:txBody>
              <a:bodyPr wrap="none" fromWordArt="1">
                <a:prstTxWarp prst="textPlain">
                  <a:avLst>
                    <a:gd name="adj" fmla="val 50000"/>
                  </a:avLst>
                </a:prstTxWarp>
              </a:bodyPr>
              <a:lstStyle/>
              <a:p>
                <a:pPr algn="ctr" rtl="0">
                  <a:buNone/>
                </a:pPr>
                <a:r>
                  <a:rPr lang="en-GB" sz="3600" kern="10" spc="0">
                    <a:ln w="9525">
                      <a:solidFill>
                        <a:srgbClr val="003366"/>
                      </a:solidFill>
                      <a:round/>
                      <a:headEnd/>
                      <a:tailEnd/>
                    </a:ln>
                    <a:solidFill>
                      <a:srgbClr val="003366"/>
                    </a:solidFill>
                    <a:effectLst/>
                    <a:latin typeface="Arial Black" panose="020B0A04020102020204" pitchFamily="34" charset="0"/>
                  </a:rPr>
                  <a:t>SHRA</a:t>
                </a:r>
              </a:p>
            </xdr:txBody>
          </xdr:sp>
        </xdr:grpSp>
        <xdr:sp macro="" textlink="">
          <xdr:nvSpPr>
            <xdr:cNvPr id="15" name="WordArt 171"/>
            <xdr:cNvSpPr>
              <a:spLocks noChangeArrowheads="1" noChangeShapeType="1" noTextEdit="1"/>
            </xdr:cNvSpPr>
          </xdr:nvSpPr>
          <xdr:spPr bwMode="auto">
            <a:xfrm>
              <a:off x="10796" y="10581"/>
              <a:ext cx="561" cy="39"/>
            </a:xfrm>
            <a:prstGeom prst="rect">
              <a:avLst/>
            </a:prstGeom>
            <a:extLst>
              <a:ext uri="{AF507438-7753-43E0-B8FC-AC1667EBCBE1}">
                <a14:hiddenEffects xmlns:a14="http://schemas.microsoft.com/office/drawing/2010/main">
                  <a:effectLst/>
                </a14:hiddenEffects>
              </a:ext>
            </a:extLst>
          </xdr:spPr>
          <xdr:txBody>
            <a:bodyPr wrap="none" fromWordArt="1">
              <a:prstTxWarp prst="textPlain">
                <a:avLst>
                  <a:gd name="adj" fmla="val 50000"/>
                </a:avLst>
              </a:prstTxWarp>
            </a:bodyPr>
            <a:lstStyle/>
            <a:p>
              <a:pPr algn="ctr" rtl="0">
                <a:buNone/>
              </a:pPr>
              <a:r>
                <a:rPr lang="en-GB" sz="1800" kern="10" spc="0">
                  <a:ln w="12700">
                    <a:solidFill>
                      <a:srgbClr val="003300"/>
                    </a:solidFill>
                    <a:round/>
                    <a:headEnd/>
                    <a:tailEnd/>
                  </a:ln>
                  <a:solidFill>
                    <a:srgbClr val="003300"/>
                  </a:solidFill>
                  <a:effectLst/>
                  <a:latin typeface="Verdana" panose="020B0604030504040204" pitchFamily="34" charset="0"/>
                  <a:ea typeface="Verdana" panose="020B0604030504040204" pitchFamily="34" charset="0"/>
                </a:rPr>
                <a:t>SOMALI HUMANITARIAN RELIEF ACTION (SHRA)</a:t>
              </a:r>
            </a:p>
          </xdr:txBody>
        </xdr:sp>
      </xdr:grpSp>
      <xdr:sp macro="" textlink="">
        <xdr:nvSpPr>
          <xdr:cNvPr id="13" name="Line 172"/>
          <xdr:cNvSpPr>
            <a:spLocks noChangeShapeType="1"/>
          </xdr:cNvSpPr>
        </xdr:nvSpPr>
        <xdr:spPr bwMode="auto">
          <a:xfrm>
            <a:off x="10794" y="10657"/>
            <a:ext cx="549" cy="0"/>
          </a:xfrm>
          <a:prstGeom prst="line">
            <a:avLst/>
          </a:prstGeom>
          <a:noFill/>
          <a:ln w="57150" cmpd="thickThin">
            <a:solidFill>
              <a:srgbClr val="003300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CCCCCC"/>
                  </a:outerShdw>
                </a:effectLst>
              </a14:hiddenEffects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2:S848"/>
  <sheetViews>
    <sheetView tabSelected="1" workbookViewId="0"/>
  </sheetViews>
  <sheetFormatPr defaultRowHeight="12.75" x14ac:dyDescent="0.2"/>
  <cols>
    <col min="1" max="1" width="9.28515625" style="9" customWidth="1"/>
    <col min="2" max="2" width="67.5703125" style="9" customWidth="1"/>
    <col min="3" max="3" width="9.42578125" style="12" customWidth="1"/>
    <col min="4" max="4" width="11.7109375" style="13" customWidth="1"/>
    <col min="5" max="5" width="10.7109375" style="9" customWidth="1"/>
    <col min="6" max="6" width="15" style="9" customWidth="1"/>
    <col min="7" max="7" width="12.5703125" style="9" customWidth="1"/>
    <col min="8" max="8" width="9.140625" style="9"/>
    <col min="9" max="9" width="9.42578125" style="9" customWidth="1"/>
    <col min="10" max="256" width="9.140625" style="9"/>
    <col min="257" max="257" width="5.7109375" style="9" customWidth="1"/>
    <col min="258" max="258" width="47.28515625" style="9" customWidth="1"/>
    <col min="259" max="259" width="7.28515625" style="9" customWidth="1"/>
    <col min="260" max="260" width="10.140625" style="9" customWidth="1"/>
    <col min="261" max="261" width="8.7109375" style="9" customWidth="1"/>
    <col min="262" max="262" width="12" style="9" customWidth="1"/>
    <col min="263" max="264" width="9.140625" style="9"/>
    <col min="265" max="265" width="9.42578125" style="9" customWidth="1"/>
    <col min="266" max="512" width="9.140625" style="9"/>
    <col min="513" max="513" width="5.7109375" style="9" customWidth="1"/>
    <col min="514" max="514" width="47.28515625" style="9" customWidth="1"/>
    <col min="515" max="515" width="7.28515625" style="9" customWidth="1"/>
    <col min="516" max="516" width="10.140625" style="9" customWidth="1"/>
    <col min="517" max="517" width="8.7109375" style="9" customWidth="1"/>
    <col min="518" max="518" width="12" style="9" customWidth="1"/>
    <col min="519" max="520" width="9.140625" style="9"/>
    <col min="521" max="521" width="9.42578125" style="9" customWidth="1"/>
    <col min="522" max="768" width="9.140625" style="9"/>
    <col min="769" max="769" width="5.7109375" style="9" customWidth="1"/>
    <col min="770" max="770" width="47.28515625" style="9" customWidth="1"/>
    <col min="771" max="771" width="7.28515625" style="9" customWidth="1"/>
    <col min="772" max="772" width="10.140625" style="9" customWidth="1"/>
    <col min="773" max="773" width="8.7109375" style="9" customWidth="1"/>
    <col min="774" max="774" width="12" style="9" customWidth="1"/>
    <col min="775" max="776" width="9.140625" style="9"/>
    <col min="777" max="777" width="9.42578125" style="9" customWidth="1"/>
    <col min="778" max="1024" width="9.140625" style="9"/>
    <col min="1025" max="1025" width="5.7109375" style="9" customWidth="1"/>
    <col min="1026" max="1026" width="47.28515625" style="9" customWidth="1"/>
    <col min="1027" max="1027" width="7.28515625" style="9" customWidth="1"/>
    <col min="1028" max="1028" width="10.140625" style="9" customWidth="1"/>
    <col min="1029" max="1029" width="8.7109375" style="9" customWidth="1"/>
    <col min="1030" max="1030" width="12" style="9" customWidth="1"/>
    <col min="1031" max="1032" width="9.140625" style="9"/>
    <col min="1033" max="1033" width="9.42578125" style="9" customWidth="1"/>
    <col min="1034" max="1280" width="9.140625" style="9"/>
    <col min="1281" max="1281" width="5.7109375" style="9" customWidth="1"/>
    <col min="1282" max="1282" width="47.28515625" style="9" customWidth="1"/>
    <col min="1283" max="1283" width="7.28515625" style="9" customWidth="1"/>
    <col min="1284" max="1284" width="10.140625" style="9" customWidth="1"/>
    <col min="1285" max="1285" width="8.7109375" style="9" customWidth="1"/>
    <col min="1286" max="1286" width="12" style="9" customWidth="1"/>
    <col min="1287" max="1288" width="9.140625" style="9"/>
    <col min="1289" max="1289" width="9.42578125" style="9" customWidth="1"/>
    <col min="1290" max="1536" width="9.140625" style="9"/>
    <col min="1537" max="1537" width="5.7109375" style="9" customWidth="1"/>
    <col min="1538" max="1538" width="47.28515625" style="9" customWidth="1"/>
    <col min="1539" max="1539" width="7.28515625" style="9" customWidth="1"/>
    <col min="1540" max="1540" width="10.140625" style="9" customWidth="1"/>
    <col min="1541" max="1541" width="8.7109375" style="9" customWidth="1"/>
    <col min="1542" max="1542" width="12" style="9" customWidth="1"/>
    <col min="1543" max="1544" width="9.140625" style="9"/>
    <col min="1545" max="1545" width="9.42578125" style="9" customWidth="1"/>
    <col min="1546" max="1792" width="9.140625" style="9"/>
    <col min="1793" max="1793" width="5.7109375" style="9" customWidth="1"/>
    <col min="1794" max="1794" width="47.28515625" style="9" customWidth="1"/>
    <col min="1795" max="1795" width="7.28515625" style="9" customWidth="1"/>
    <col min="1796" max="1796" width="10.140625" style="9" customWidth="1"/>
    <col min="1797" max="1797" width="8.7109375" style="9" customWidth="1"/>
    <col min="1798" max="1798" width="12" style="9" customWidth="1"/>
    <col min="1799" max="1800" width="9.140625" style="9"/>
    <col min="1801" max="1801" width="9.42578125" style="9" customWidth="1"/>
    <col min="1802" max="2048" width="9.140625" style="9"/>
    <col min="2049" max="2049" width="5.7109375" style="9" customWidth="1"/>
    <col min="2050" max="2050" width="47.28515625" style="9" customWidth="1"/>
    <col min="2051" max="2051" width="7.28515625" style="9" customWidth="1"/>
    <col min="2052" max="2052" width="10.140625" style="9" customWidth="1"/>
    <col min="2053" max="2053" width="8.7109375" style="9" customWidth="1"/>
    <col min="2054" max="2054" width="12" style="9" customWidth="1"/>
    <col min="2055" max="2056" width="9.140625" style="9"/>
    <col min="2057" max="2057" width="9.42578125" style="9" customWidth="1"/>
    <col min="2058" max="2304" width="9.140625" style="9"/>
    <col min="2305" max="2305" width="5.7109375" style="9" customWidth="1"/>
    <col min="2306" max="2306" width="47.28515625" style="9" customWidth="1"/>
    <col min="2307" max="2307" width="7.28515625" style="9" customWidth="1"/>
    <col min="2308" max="2308" width="10.140625" style="9" customWidth="1"/>
    <col min="2309" max="2309" width="8.7109375" style="9" customWidth="1"/>
    <col min="2310" max="2310" width="12" style="9" customWidth="1"/>
    <col min="2311" max="2312" width="9.140625" style="9"/>
    <col min="2313" max="2313" width="9.42578125" style="9" customWidth="1"/>
    <col min="2314" max="2560" width="9.140625" style="9"/>
    <col min="2561" max="2561" width="5.7109375" style="9" customWidth="1"/>
    <col min="2562" max="2562" width="47.28515625" style="9" customWidth="1"/>
    <col min="2563" max="2563" width="7.28515625" style="9" customWidth="1"/>
    <col min="2564" max="2564" width="10.140625" style="9" customWidth="1"/>
    <col min="2565" max="2565" width="8.7109375" style="9" customWidth="1"/>
    <col min="2566" max="2566" width="12" style="9" customWidth="1"/>
    <col min="2567" max="2568" width="9.140625" style="9"/>
    <col min="2569" max="2569" width="9.42578125" style="9" customWidth="1"/>
    <col min="2570" max="2816" width="9.140625" style="9"/>
    <col min="2817" max="2817" width="5.7109375" style="9" customWidth="1"/>
    <col min="2818" max="2818" width="47.28515625" style="9" customWidth="1"/>
    <col min="2819" max="2819" width="7.28515625" style="9" customWidth="1"/>
    <col min="2820" max="2820" width="10.140625" style="9" customWidth="1"/>
    <col min="2821" max="2821" width="8.7109375" style="9" customWidth="1"/>
    <col min="2822" max="2822" width="12" style="9" customWidth="1"/>
    <col min="2823" max="2824" width="9.140625" style="9"/>
    <col min="2825" max="2825" width="9.42578125" style="9" customWidth="1"/>
    <col min="2826" max="3072" width="9.140625" style="9"/>
    <col min="3073" max="3073" width="5.7109375" style="9" customWidth="1"/>
    <col min="3074" max="3074" width="47.28515625" style="9" customWidth="1"/>
    <col min="3075" max="3075" width="7.28515625" style="9" customWidth="1"/>
    <col min="3076" max="3076" width="10.140625" style="9" customWidth="1"/>
    <col min="3077" max="3077" width="8.7109375" style="9" customWidth="1"/>
    <col min="3078" max="3078" width="12" style="9" customWidth="1"/>
    <col min="3079" max="3080" width="9.140625" style="9"/>
    <col min="3081" max="3081" width="9.42578125" style="9" customWidth="1"/>
    <col min="3082" max="3328" width="9.140625" style="9"/>
    <col min="3329" max="3329" width="5.7109375" style="9" customWidth="1"/>
    <col min="3330" max="3330" width="47.28515625" style="9" customWidth="1"/>
    <col min="3331" max="3331" width="7.28515625" style="9" customWidth="1"/>
    <col min="3332" max="3332" width="10.140625" style="9" customWidth="1"/>
    <col min="3333" max="3333" width="8.7109375" style="9" customWidth="1"/>
    <col min="3334" max="3334" width="12" style="9" customWidth="1"/>
    <col min="3335" max="3336" width="9.140625" style="9"/>
    <col min="3337" max="3337" width="9.42578125" style="9" customWidth="1"/>
    <col min="3338" max="3584" width="9.140625" style="9"/>
    <col min="3585" max="3585" width="5.7109375" style="9" customWidth="1"/>
    <col min="3586" max="3586" width="47.28515625" style="9" customWidth="1"/>
    <col min="3587" max="3587" width="7.28515625" style="9" customWidth="1"/>
    <col min="3588" max="3588" width="10.140625" style="9" customWidth="1"/>
    <col min="3589" max="3589" width="8.7109375" style="9" customWidth="1"/>
    <col min="3590" max="3590" width="12" style="9" customWidth="1"/>
    <col min="3591" max="3592" width="9.140625" style="9"/>
    <col min="3593" max="3593" width="9.42578125" style="9" customWidth="1"/>
    <col min="3594" max="3840" width="9.140625" style="9"/>
    <col min="3841" max="3841" width="5.7109375" style="9" customWidth="1"/>
    <col min="3842" max="3842" width="47.28515625" style="9" customWidth="1"/>
    <col min="3843" max="3843" width="7.28515625" style="9" customWidth="1"/>
    <col min="3844" max="3844" width="10.140625" style="9" customWidth="1"/>
    <col min="3845" max="3845" width="8.7109375" style="9" customWidth="1"/>
    <col min="3846" max="3846" width="12" style="9" customWidth="1"/>
    <col min="3847" max="3848" width="9.140625" style="9"/>
    <col min="3849" max="3849" width="9.42578125" style="9" customWidth="1"/>
    <col min="3850" max="4096" width="9.140625" style="9"/>
    <col min="4097" max="4097" width="5.7109375" style="9" customWidth="1"/>
    <col min="4098" max="4098" width="47.28515625" style="9" customWidth="1"/>
    <col min="4099" max="4099" width="7.28515625" style="9" customWidth="1"/>
    <col min="4100" max="4100" width="10.140625" style="9" customWidth="1"/>
    <col min="4101" max="4101" width="8.7109375" style="9" customWidth="1"/>
    <col min="4102" max="4102" width="12" style="9" customWidth="1"/>
    <col min="4103" max="4104" width="9.140625" style="9"/>
    <col min="4105" max="4105" width="9.42578125" style="9" customWidth="1"/>
    <col min="4106" max="4352" width="9.140625" style="9"/>
    <col min="4353" max="4353" width="5.7109375" style="9" customWidth="1"/>
    <col min="4354" max="4354" width="47.28515625" style="9" customWidth="1"/>
    <col min="4355" max="4355" width="7.28515625" style="9" customWidth="1"/>
    <col min="4356" max="4356" width="10.140625" style="9" customWidth="1"/>
    <col min="4357" max="4357" width="8.7109375" style="9" customWidth="1"/>
    <col min="4358" max="4358" width="12" style="9" customWidth="1"/>
    <col min="4359" max="4360" width="9.140625" style="9"/>
    <col min="4361" max="4361" width="9.42578125" style="9" customWidth="1"/>
    <col min="4362" max="4608" width="9.140625" style="9"/>
    <col min="4609" max="4609" width="5.7109375" style="9" customWidth="1"/>
    <col min="4610" max="4610" width="47.28515625" style="9" customWidth="1"/>
    <col min="4611" max="4611" width="7.28515625" style="9" customWidth="1"/>
    <col min="4612" max="4612" width="10.140625" style="9" customWidth="1"/>
    <col min="4613" max="4613" width="8.7109375" style="9" customWidth="1"/>
    <col min="4614" max="4614" width="12" style="9" customWidth="1"/>
    <col min="4615" max="4616" width="9.140625" style="9"/>
    <col min="4617" max="4617" width="9.42578125" style="9" customWidth="1"/>
    <col min="4618" max="4864" width="9.140625" style="9"/>
    <col min="4865" max="4865" width="5.7109375" style="9" customWidth="1"/>
    <col min="4866" max="4866" width="47.28515625" style="9" customWidth="1"/>
    <col min="4867" max="4867" width="7.28515625" style="9" customWidth="1"/>
    <col min="4868" max="4868" width="10.140625" style="9" customWidth="1"/>
    <col min="4869" max="4869" width="8.7109375" style="9" customWidth="1"/>
    <col min="4870" max="4870" width="12" style="9" customWidth="1"/>
    <col min="4871" max="4872" width="9.140625" style="9"/>
    <col min="4873" max="4873" width="9.42578125" style="9" customWidth="1"/>
    <col min="4874" max="5120" width="9.140625" style="9"/>
    <col min="5121" max="5121" width="5.7109375" style="9" customWidth="1"/>
    <col min="5122" max="5122" width="47.28515625" style="9" customWidth="1"/>
    <col min="5123" max="5123" width="7.28515625" style="9" customWidth="1"/>
    <col min="5124" max="5124" width="10.140625" style="9" customWidth="1"/>
    <col min="5125" max="5125" width="8.7109375" style="9" customWidth="1"/>
    <col min="5126" max="5126" width="12" style="9" customWidth="1"/>
    <col min="5127" max="5128" width="9.140625" style="9"/>
    <col min="5129" max="5129" width="9.42578125" style="9" customWidth="1"/>
    <col min="5130" max="5376" width="9.140625" style="9"/>
    <col min="5377" max="5377" width="5.7109375" style="9" customWidth="1"/>
    <col min="5378" max="5378" width="47.28515625" style="9" customWidth="1"/>
    <col min="5379" max="5379" width="7.28515625" style="9" customWidth="1"/>
    <col min="5380" max="5380" width="10.140625" style="9" customWidth="1"/>
    <col min="5381" max="5381" width="8.7109375" style="9" customWidth="1"/>
    <col min="5382" max="5382" width="12" style="9" customWidth="1"/>
    <col min="5383" max="5384" width="9.140625" style="9"/>
    <col min="5385" max="5385" width="9.42578125" style="9" customWidth="1"/>
    <col min="5386" max="5632" width="9.140625" style="9"/>
    <col min="5633" max="5633" width="5.7109375" style="9" customWidth="1"/>
    <col min="5634" max="5634" width="47.28515625" style="9" customWidth="1"/>
    <col min="5635" max="5635" width="7.28515625" style="9" customWidth="1"/>
    <col min="5636" max="5636" width="10.140625" style="9" customWidth="1"/>
    <col min="5637" max="5637" width="8.7109375" style="9" customWidth="1"/>
    <col min="5638" max="5638" width="12" style="9" customWidth="1"/>
    <col min="5639" max="5640" width="9.140625" style="9"/>
    <col min="5641" max="5641" width="9.42578125" style="9" customWidth="1"/>
    <col min="5642" max="5888" width="9.140625" style="9"/>
    <col min="5889" max="5889" width="5.7109375" style="9" customWidth="1"/>
    <col min="5890" max="5890" width="47.28515625" style="9" customWidth="1"/>
    <col min="5891" max="5891" width="7.28515625" style="9" customWidth="1"/>
    <col min="5892" max="5892" width="10.140625" style="9" customWidth="1"/>
    <col min="5893" max="5893" width="8.7109375" style="9" customWidth="1"/>
    <col min="5894" max="5894" width="12" style="9" customWidth="1"/>
    <col min="5895" max="5896" width="9.140625" style="9"/>
    <col min="5897" max="5897" width="9.42578125" style="9" customWidth="1"/>
    <col min="5898" max="6144" width="9.140625" style="9"/>
    <col min="6145" max="6145" width="5.7109375" style="9" customWidth="1"/>
    <col min="6146" max="6146" width="47.28515625" style="9" customWidth="1"/>
    <col min="6147" max="6147" width="7.28515625" style="9" customWidth="1"/>
    <col min="6148" max="6148" width="10.140625" style="9" customWidth="1"/>
    <col min="6149" max="6149" width="8.7109375" style="9" customWidth="1"/>
    <col min="6150" max="6150" width="12" style="9" customWidth="1"/>
    <col min="6151" max="6152" width="9.140625" style="9"/>
    <col min="6153" max="6153" width="9.42578125" style="9" customWidth="1"/>
    <col min="6154" max="6400" width="9.140625" style="9"/>
    <col min="6401" max="6401" width="5.7109375" style="9" customWidth="1"/>
    <col min="6402" max="6402" width="47.28515625" style="9" customWidth="1"/>
    <col min="6403" max="6403" width="7.28515625" style="9" customWidth="1"/>
    <col min="6404" max="6404" width="10.140625" style="9" customWidth="1"/>
    <col min="6405" max="6405" width="8.7109375" style="9" customWidth="1"/>
    <col min="6406" max="6406" width="12" style="9" customWidth="1"/>
    <col min="6407" max="6408" width="9.140625" style="9"/>
    <col min="6409" max="6409" width="9.42578125" style="9" customWidth="1"/>
    <col min="6410" max="6656" width="9.140625" style="9"/>
    <col min="6657" max="6657" width="5.7109375" style="9" customWidth="1"/>
    <col min="6658" max="6658" width="47.28515625" style="9" customWidth="1"/>
    <col min="6659" max="6659" width="7.28515625" style="9" customWidth="1"/>
    <col min="6660" max="6660" width="10.140625" style="9" customWidth="1"/>
    <col min="6661" max="6661" width="8.7109375" style="9" customWidth="1"/>
    <col min="6662" max="6662" width="12" style="9" customWidth="1"/>
    <col min="6663" max="6664" width="9.140625" style="9"/>
    <col min="6665" max="6665" width="9.42578125" style="9" customWidth="1"/>
    <col min="6666" max="6912" width="9.140625" style="9"/>
    <col min="6913" max="6913" width="5.7109375" style="9" customWidth="1"/>
    <col min="6914" max="6914" width="47.28515625" style="9" customWidth="1"/>
    <col min="6915" max="6915" width="7.28515625" style="9" customWidth="1"/>
    <col min="6916" max="6916" width="10.140625" style="9" customWidth="1"/>
    <col min="6917" max="6917" width="8.7109375" style="9" customWidth="1"/>
    <col min="6918" max="6918" width="12" style="9" customWidth="1"/>
    <col min="6919" max="6920" width="9.140625" style="9"/>
    <col min="6921" max="6921" width="9.42578125" style="9" customWidth="1"/>
    <col min="6922" max="7168" width="9.140625" style="9"/>
    <col min="7169" max="7169" width="5.7109375" style="9" customWidth="1"/>
    <col min="7170" max="7170" width="47.28515625" style="9" customWidth="1"/>
    <col min="7171" max="7171" width="7.28515625" style="9" customWidth="1"/>
    <col min="7172" max="7172" width="10.140625" style="9" customWidth="1"/>
    <col min="7173" max="7173" width="8.7109375" style="9" customWidth="1"/>
    <col min="7174" max="7174" width="12" style="9" customWidth="1"/>
    <col min="7175" max="7176" width="9.140625" style="9"/>
    <col min="7177" max="7177" width="9.42578125" style="9" customWidth="1"/>
    <col min="7178" max="7424" width="9.140625" style="9"/>
    <col min="7425" max="7425" width="5.7109375" style="9" customWidth="1"/>
    <col min="7426" max="7426" width="47.28515625" style="9" customWidth="1"/>
    <col min="7427" max="7427" width="7.28515625" style="9" customWidth="1"/>
    <col min="7428" max="7428" width="10.140625" style="9" customWidth="1"/>
    <col min="7429" max="7429" width="8.7109375" style="9" customWidth="1"/>
    <col min="7430" max="7430" width="12" style="9" customWidth="1"/>
    <col min="7431" max="7432" width="9.140625" style="9"/>
    <col min="7433" max="7433" width="9.42578125" style="9" customWidth="1"/>
    <col min="7434" max="7680" width="9.140625" style="9"/>
    <col min="7681" max="7681" width="5.7109375" style="9" customWidth="1"/>
    <col min="7682" max="7682" width="47.28515625" style="9" customWidth="1"/>
    <col min="7683" max="7683" width="7.28515625" style="9" customWidth="1"/>
    <col min="7684" max="7684" width="10.140625" style="9" customWidth="1"/>
    <col min="7685" max="7685" width="8.7109375" style="9" customWidth="1"/>
    <col min="7686" max="7686" width="12" style="9" customWidth="1"/>
    <col min="7687" max="7688" width="9.140625" style="9"/>
    <col min="7689" max="7689" width="9.42578125" style="9" customWidth="1"/>
    <col min="7690" max="7936" width="9.140625" style="9"/>
    <col min="7937" max="7937" width="5.7109375" style="9" customWidth="1"/>
    <col min="7938" max="7938" width="47.28515625" style="9" customWidth="1"/>
    <col min="7939" max="7939" width="7.28515625" style="9" customWidth="1"/>
    <col min="7940" max="7940" width="10.140625" style="9" customWidth="1"/>
    <col min="7941" max="7941" width="8.7109375" style="9" customWidth="1"/>
    <col min="7942" max="7942" width="12" style="9" customWidth="1"/>
    <col min="7943" max="7944" width="9.140625" style="9"/>
    <col min="7945" max="7945" width="9.42578125" style="9" customWidth="1"/>
    <col min="7946" max="8192" width="9.140625" style="9"/>
    <col min="8193" max="8193" width="5.7109375" style="9" customWidth="1"/>
    <col min="8194" max="8194" width="47.28515625" style="9" customWidth="1"/>
    <col min="8195" max="8195" width="7.28515625" style="9" customWidth="1"/>
    <col min="8196" max="8196" width="10.140625" style="9" customWidth="1"/>
    <col min="8197" max="8197" width="8.7109375" style="9" customWidth="1"/>
    <col min="8198" max="8198" width="12" style="9" customWidth="1"/>
    <col min="8199" max="8200" width="9.140625" style="9"/>
    <col min="8201" max="8201" width="9.42578125" style="9" customWidth="1"/>
    <col min="8202" max="8448" width="9.140625" style="9"/>
    <col min="8449" max="8449" width="5.7109375" style="9" customWidth="1"/>
    <col min="8450" max="8450" width="47.28515625" style="9" customWidth="1"/>
    <col min="8451" max="8451" width="7.28515625" style="9" customWidth="1"/>
    <col min="8452" max="8452" width="10.140625" style="9" customWidth="1"/>
    <col min="8453" max="8453" width="8.7109375" style="9" customWidth="1"/>
    <col min="8454" max="8454" width="12" style="9" customWidth="1"/>
    <col min="8455" max="8456" width="9.140625" style="9"/>
    <col min="8457" max="8457" width="9.42578125" style="9" customWidth="1"/>
    <col min="8458" max="8704" width="9.140625" style="9"/>
    <col min="8705" max="8705" width="5.7109375" style="9" customWidth="1"/>
    <col min="8706" max="8706" width="47.28515625" style="9" customWidth="1"/>
    <col min="8707" max="8707" width="7.28515625" style="9" customWidth="1"/>
    <col min="8708" max="8708" width="10.140625" style="9" customWidth="1"/>
    <col min="8709" max="8709" width="8.7109375" style="9" customWidth="1"/>
    <col min="8710" max="8710" width="12" style="9" customWidth="1"/>
    <col min="8711" max="8712" width="9.140625" style="9"/>
    <col min="8713" max="8713" width="9.42578125" style="9" customWidth="1"/>
    <col min="8714" max="8960" width="9.140625" style="9"/>
    <col min="8961" max="8961" width="5.7109375" style="9" customWidth="1"/>
    <col min="8962" max="8962" width="47.28515625" style="9" customWidth="1"/>
    <col min="8963" max="8963" width="7.28515625" style="9" customWidth="1"/>
    <col min="8964" max="8964" width="10.140625" style="9" customWidth="1"/>
    <col min="8965" max="8965" width="8.7109375" style="9" customWidth="1"/>
    <col min="8966" max="8966" width="12" style="9" customWidth="1"/>
    <col min="8967" max="8968" width="9.140625" style="9"/>
    <col min="8969" max="8969" width="9.42578125" style="9" customWidth="1"/>
    <col min="8970" max="9216" width="9.140625" style="9"/>
    <col min="9217" max="9217" width="5.7109375" style="9" customWidth="1"/>
    <col min="9218" max="9218" width="47.28515625" style="9" customWidth="1"/>
    <col min="9219" max="9219" width="7.28515625" style="9" customWidth="1"/>
    <col min="9220" max="9220" width="10.140625" style="9" customWidth="1"/>
    <col min="9221" max="9221" width="8.7109375" style="9" customWidth="1"/>
    <col min="9222" max="9222" width="12" style="9" customWidth="1"/>
    <col min="9223" max="9224" width="9.140625" style="9"/>
    <col min="9225" max="9225" width="9.42578125" style="9" customWidth="1"/>
    <col min="9226" max="9472" width="9.140625" style="9"/>
    <col min="9473" max="9473" width="5.7109375" style="9" customWidth="1"/>
    <col min="9474" max="9474" width="47.28515625" style="9" customWidth="1"/>
    <col min="9475" max="9475" width="7.28515625" style="9" customWidth="1"/>
    <col min="9476" max="9476" width="10.140625" style="9" customWidth="1"/>
    <col min="9477" max="9477" width="8.7109375" style="9" customWidth="1"/>
    <col min="9478" max="9478" width="12" style="9" customWidth="1"/>
    <col min="9479" max="9480" width="9.140625" style="9"/>
    <col min="9481" max="9481" width="9.42578125" style="9" customWidth="1"/>
    <col min="9482" max="9728" width="9.140625" style="9"/>
    <col min="9729" max="9729" width="5.7109375" style="9" customWidth="1"/>
    <col min="9730" max="9730" width="47.28515625" style="9" customWidth="1"/>
    <col min="9731" max="9731" width="7.28515625" style="9" customWidth="1"/>
    <col min="9732" max="9732" width="10.140625" style="9" customWidth="1"/>
    <col min="9733" max="9733" width="8.7109375" style="9" customWidth="1"/>
    <col min="9734" max="9734" width="12" style="9" customWidth="1"/>
    <col min="9735" max="9736" width="9.140625" style="9"/>
    <col min="9737" max="9737" width="9.42578125" style="9" customWidth="1"/>
    <col min="9738" max="9984" width="9.140625" style="9"/>
    <col min="9985" max="9985" width="5.7109375" style="9" customWidth="1"/>
    <col min="9986" max="9986" width="47.28515625" style="9" customWidth="1"/>
    <col min="9987" max="9987" width="7.28515625" style="9" customWidth="1"/>
    <col min="9988" max="9988" width="10.140625" style="9" customWidth="1"/>
    <col min="9989" max="9989" width="8.7109375" style="9" customWidth="1"/>
    <col min="9990" max="9990" width="12" style="9" customWidth="1"/>
    <col min="9991" max="9992" width="9.140625" style="9"/>
    <col min="9993" max="9993" width="9.42578125" style="9" customWidth="1"/>
    <col min="9994" max="10240" width="9.140625" style="9"/>
    <col min="10241" max="10241" width="5.7109375" style="9" customWidth="1"/>
    <col min="10242" max="10242" width="47.28515625" style="9" customWidth="1"/>
    <col min="10243" max="10243" width="7.28515625" style="9" customWidth="1"/>
    <col min="10244" max="10244" width="10.140625" style="9" customWidth="1"/>
    <col min="10245" max="10245" width="8.7109375" style="9" customWidth="1"/>
    <col min="10246" max="10246" width="12" style="9" customWidth="1"/>
    <col min="10247" max="10248" width="9.140625" style="9"/>
    <col min="10249" max="10249" width="9.42578125" style="9" customWidth="1"/>
    <col min="10250" max="10496" width="9.140625" style="9"/>
    <col min="10497" max="10497" width="5.7109375" style="9" customWidth="1"/>
    <col min="10498" max="10498" width="47.28515625" style="9" customWidth="1"/>
    <col min="10499" max="10499" width="7.28515625" style="9" customWidth="1"/>
    <col min="10500" max="10500" width="10.140625" style="9" customWidth="1"/>
    <col min="10501" max="10501" width="8.7109375" style="9" customWidth="1"/>
    <col min="10502" max="10502" width="12" style="9" customWidth="1"/>
    <col min="10503" max="10504" width="9.140625" style="9"/>
    <col min="10505" max="10505" width="9.42578125" style="9" customWidth="1"/>
    <col min="10506" max="10752" width="9.140625" style="9"/>
    <col min="10753" max="10753" width="5.7109375" style="9" customWidth="1"/>
    <col min="10754" max="10754" width="47.28515625" style="9" customWidth="1"/>
    <col min="10755" max="10755" width="7.28515625" style="9" customWidth="1"/>
    <col min="10756" max="10756" width="10.140625" style="9" customWidth="1"/>
    <col min="10757" max="10757" width="8.7109375" style="9" customWidth="1"/>
    <col min="10758" max="10758" width="12" style="9" customWidth="1"/>
    <col min="10759" max="10760" width="9.140625" style="9"/>
    <col min="10761" max="10761" width="9.42578125" style="9" customWidth="1"/>
    <col min="10762" max="11008" width="9.140625" style="9"/>
    <col min="11009" max="11009" width="5.7109375" style="9" customWidth="1"/>
    <col min="11010" max="11010" width="47.28515625" style="9" customWidth="1"/>
    <col min="11011" max="11011" width="7.28515625" style="9" customWidth="1"/>
    <col min="11012" max="11012" width="10.140625" style="9" customWidth="1"/>
    <col min="11013" max="11013" width="8.7109375" style="9" customWidth="1"/>
    <col min="11014" max="11014" width="12" style="9" customWidth="1"/>
    <col min="11015" max="11016" width="9.140625" style="9"/>
    <col min="11017" max="11017" width="9.42578125" style="9" customWidth="1"/>
    <col min="11018" max="11264" width="9.140625" style="9"/>
    <col min="11265" max="11265" width="5.7109375" style="9" customWidth="1"/>
    <col min="11266" max="11266" width="47.28515625" style="9" customWidth="1"/>
    <col min="11267" max="11267" width="7.28515625" style="9" customWidth="1"/>
    <col min="11268" max="11268" width="10.140625" style="9" customWidth="1"/>
    <col min="11269" max="11269" width="8.7109375" style="9" customWidth="1"/>
    <col min="11270" max="11270" width="12" style="9" customWidth="1"/>
    <col min="11271" max="11272" width="9.140625" style="9"/>
    <col min="11273" max="11273" width="9.42578125" style="9" customWidth="1"/>
    <col min="11274" max="11520" width="9.140625" style="9"/>
    <col min="11521" max="11521" width="5.7109375" style="9" customWidth="1"/>
    <col min="11522" max="11522" width="47.28515625" style="9" customWidth="1"/>
    <col min="11523" max="11523" width="7.28515625" style="9" customWidth="1"/>
    <col min="11524" max="11524" width="10.140625" style="9" customWidth="1"/>
    <col min="11525" max="11525" width="8.7109375" style="9" customWidth="1"/>
    <col min="11526" max="11526" width="12" style="9" customWidth="1"/>
    <col min="11527" max="11528" width="9.140625" style="9"/>
    <col min="11529" max="11529" width="9.42578125" style="9" customWidth="1"/>
    <col min="11530" max="11776" width="9.140625" style="9"/>
    <col min="11777" max="11777" width="5.7109375" style="9" customWidth="1"/>
    <col min="11778" max="11778" width="47.28515625" style="9" customWidth="1"/>
    <col min="11779" max="11779" width="7.28515625" style="9" customWidth="1"/>
    <col min="11780" max="11780" width="10.140625" style="9" customWidth="1"/>
    <col min="11781" max="11781" width="8.7109375" style="9" customWidth="1"/>
    <col min="11782" max="11782" width="12" style="9" customWidth="1"/>
    <col min="11783" max="11784" width="9.140625" style="9"/>
    <col min="11785" max="11785" width="9.42578125" style="9" customWidth="1"/>
    <col min="11786" max="12032" width="9.140625" style="9"/>
    <col min="12033" max="12033" width="5.7109375" style="9" customWidth="1"/>
    <col min="12034" max="12034" width="47.28515625" style="9" customWidth="1"/>
    <col min="12035" max="12035" width="7.28515625" style="9" customWidth="1"/>
    <col min="12036" max="12036" width="10.140625" style="9" customWidth="1"/>
    <col min="12037" max="12037" width="8.7109375" style="9" customWidth="1"/>
    <col min="12038" max="12038" width="12" style="9" customWidth="1"/>
    <col min="12039" max="12040" width="9.140625" style="9"/>
    <col min="12041" max="12041" width="9.42578125" style="9" customWidth="1"/>
    <col min="12042" max="12288" width="9.140625" style="9"/>
    <col min="12289" max="12289" width="5.7109375" style="9" customWidth="1"/>
    <col min="12290" max="12290" width="47.28515625" style="9" customWidth="1"/>
    <col min="12291" max="12291" width="7.28515625" style="9" customWidth="1"/>
    <col min="12292" max="12292" width="10.140625" style="9" customWidth="1"/>
    <col min="12293" max="12293" width="8.7109375" style="9" customWidth="1"/>
    <col min="12294" max="12294" width="12" style="9" customWidth="1"/>
    <col min="12295" max="12296" width="9.140625" style="9"/>
    <col min="12297" max="12297" width="9.42578125" style="9" customWidth="1"/>
    <col min="12298" max="12544" width="9.140625" style="9"/>
    <col min="12545" max="12545" width="5.7109375" style="9" customWidth="1"/>
    <col min="12546" max="12546" width="47.28515625" style="9" customWidth="1"/>
    <col min="12547" max="12547" width="7.28515625" style="9" customWidth="1"/>
    <col min="12548" max="12548" width="10.140625" style="9" customWidth="1"/>
    <col min="12549" max="12549" width="8.7109375" style="9" customWidth="1"/>
    <col min="12550" max="12550" width="12" style="9" customWidth="1"/>
    <col min="12551" max="12552" width="9.140625" style="9"/>
    <col min="12553" max="12553" width="9.42578125" style="9" customWidth="1"/>
    <col min="12554" max="12800" width="9.140625" style="9"/>
    <col min="12801" max="12801" width="5.7109375" style="9" customWidth="1"/>
    <col min="12802" max="12802" width="47.28515625" style="9" customWidth="1"/>
    <col min="12803" max="12803" width="7.28515625" style="9" customWidth="1"/>
    <col min="12804" max="12804" width="10.140625" style="9" customWidth="1"/>
    <col min="12805" max="12805" width="8.7109375" style="9" customWidth="1"/>
    <col min="12806" max="12806" width="12" style="9" customWidth="1"/>
    <col min="12807" max="12808" width="9.140625" style="9"/>
    <col min="12809" max="12809" width="9.42578125" style="9" customWidth="1"/>
    <col min="12810" max="13056" width="9.140625" style="9"/>
    <col min="13057" max="13057" width="5.7109375" style="9" customWidth="1"/>
    <col min="13058" max="13058" width="47.28515625" style="9" customWidth="1"/>
    <col min="13059" max="13059" width="7.28515625" style="9" customWidth="1"/>
    <col min="13060" max="13060" width="10.140625" style="9" customWidth="1"/>
    <col min="13061" max="13061" width="8.7109375" style="9" customWidth="1"/>
    <col min="13062" max="13062" width="12" style="9" customWidth="1"/>
    <col min="13063" max="13064" width="9.140625" style="9"/>
    <col min="13065" max="13065" width="9.42578125" style="9" customWidth="1"/>
    <col min="13066" max="13312" width="9.140625" style="9"/>
    <col min="13313" max="13313" width="5.7109375" style="9" customWidth="1"/>
    <col min="13314" max="13314" width="47.28515625" style="9" customWidth="1"/>
    <col min="13315" max="13315" width="7.28515625" style="9" customWidth="1"/>
    <col min="13316" max="13316" width="10.140625" style="9" customWidth="1"/>
    <col min="13317" max="13317" width="8.7109375" style="9" customWidth="1"/>
    <col min="13318" max="13318" width="12" style="9" customWidth="1"/>
    <col min="13319" max="13320" width="9.140625" style="9"/>
    <col min="13321" max="13321" width="9.42578125" style="9" customWidth="1"/>
    <col min="13322" max="13568" width="9.140625" style="9"/>
    <col min="13569" max="13569" width="5.7109375" style="9" customWidth="1"/>
    <col min="13570" max="13570" width="47.28515625" style="9" customWidth="1"/>
    <col min="13571" max="13571" width="7.28515625" style="9" customWidth="1"/>
    <col min="13572" max="13572" width="10.140625" style="9" customWidth="1"/>
    <col min="13573" max="13573" width="8.7109375" style="9" customWidth="1"/>
    <col min="13574" max="13574" width="12" style="9" customWidth="1"/>
    <col min="13575" max="13576" width="9.140625" style="9"/>
    <col min="13577" max="13577" width="9.42578125" style="9" customWidth="1"/>
    <col min="13578" max="13824" width="9.140625" style="9"/>
    <col min="13825" max="13825" width="5.7109375" style="9" customWidth="1"/>
    <col min="13826" max="13826" width="47.28515625" style="9" customWidth="1"/>
    <col min="13827" max="13827" width="7.28515625" style="9" customWidth="1"/>
    <col min="13828" max="13828" width="10.140625" style="9" customWidth="1"/>
    <col min="13829" max="13829" width="8.7109375" style="9" customWidth="1"/>
    <col min="13830" max="13830" width="12" style="9" customWidth="1"/>
    <col min="13831" max="13832" width="9.140625" style="9"/>
    <col min="13833" max="13833" width="9.42578125" style="9" customWidth="1"/>
    <col min="13834" max="14080" width="9.140625" style="9"/>
    <col min="14081" max="14081" width="5.7109375" style="9" customWidth="1"/>
    <col min="14082" max="14082" width="47.28515625" style="9" customWidth="1"/>
    <col min="14083" max="14083" width="7.28515625" style="9" customWidth="1"/>
    <col min="14084" max="14084" width="10.140625" style="9" customWidth="1"/>
    <col min="14085" max="14085" width="8.7109375" style="9" customWidth="1"/>
    <col min="14086" max="14086" width="12" style="9" customWidth="1"/>
    <col min="14087" max="14088" width="9.140625" style="9"/>
    <col min="14089" max="14089" width="9.42578125" style="9" customWidth="1"/>
    <col min="14090" max="14336" width="9.140625" style="9"/>
    <col min="14337" max="14337" width="5.7109375" style="9" customWidth="1"/>
    <col min="14338" max="14338" width="47.28515625" style="9" customWidth="1"/>
    <col min="14339" max="14339" width="7.28515625" style="9" customWidth="1"/>
    <col min="14340" max="14340" width="10.140625" style="9" customWidth="1"/>
    <col min="14341" max="14341" width="8.7109375" style="9" customWidth="1"/>
    <col min="14342" max="14342" width="12" style="9" customWidth="1"/>
    <col min="14343" max="14344" width="9.140625" style="9"/>
    <col min="14345" max="14345" width="9.42578125" style="9" customWidth="1"/>
    <col min="14346" max="14592" width="9.140625" style="9"/>
    <col min="14593" max="14593" width="5.7109375" style="9" customWidth="1"/>
    <col min="14594" max="14594" width="47.28515625" style="9" customWidth="1"/>
    <col min="14595" max="14595" width="7.28515625" style="9" customWidth="1"/>
    <col min="14596" max="14596" width="10.140625" style="9" customWidth="1"/>
    <col min="14597" max="14597" width="8.7109375" style="9" customWidth="1"/>
    <col min="14598" max="14598" width="12" style="9" customWidth="1"/>
    <col min="14599" max="14600" width="9.140625" style="9"/>
    <col min="14601" max="14601" width="9.42578125" style="9" customWidth="1"/>
    <col min="14602" max="14848" width="9.140625" style="9"/>
    <col min="14849" max="14849" width="5.7109375" style="9" customWidth="1"/>
    <col min="14850" max="14850" width="47.28515625" style="9" customWidth="1"/>
    <col min="14851" max="14851" width="7.28515625" style="9" customWidth="1"/>
    <col min="14852" max="14852" width="10.140625" style="9" customWidth="1"/>
    <col min="14853" max="14853" width="8.7109375" style="9" customWidth="1"/>
    <col min="14854" max="14854" width="12" style="9" customWidth="1"/>
    <col min="14855" max="14856" width="9.140625" style="9"/>
    <col min="14857" max="14857" width="9.42578125" style="9" customWidth="1"/>
    <col min="14858" max="15104" width="9.140625" style="9"/>
    <col min="15105" max="15105" width="5.7109375" style="9" customWidth="1"/>
    <col min="15106" max="15106" width="47.28515625" style="9" customWidth="1"/>
    <col min="15107" max="15107" width="7.28515625" style="9" customWidth="1"/>
    <col min="15108" max="15108" width="10.140625" style="9" customWidth="1"/>
    <col min="15109" max="15109" width="8.7109375" style="9" customWidth="1"/>
    <col min="15110" max="15110" width="12" style="9" customWidth="1"/>
    <col min="15111" max="15112" width="9.140625" style="9"/>
    <col min="15113" max="15113" width="9.42578125" style="9" customWidth="1"/>
    <col min="15114" max="15360" width="9.140625" style="9"/>
    <col min="15361" max="15361" width="5.7109375" style="9" customWidth="1"/>
    <col min="15362" max="15362" width="47.28515625" style="9" customWidth="1"/>
    <col min="15363" max="15363" width="7.28515625" style="9" customWidth="1"/>
    <col min="15364" max="15364" width="10.140625" style="9" customWidth="1"/>
    <col min="15365" max="15365" width="8.7109375" style="9" customWidth="1"/>
    <col min="15366" max="15366" width="12" style="9" customWidth="1"/>
    <col min="15367" max="15368" width="9.140625" style="9"/>
    <col min="15369" max="15369" width="9.42578125" style="9" customWidth="1"/>
    <col min="15370" max="15616" width="9.140625" style="9"/>
    <col min="15617" max="15617" width="5.7109375" style="9" customWidth="1"/>
    <col min="15618" max="15618" width="47.28515625" style="9" customWidth="1"/>
    <col min="15619" max="15619" width="7.28515625" style="9" customWidth="1"/>
    <col min="15620" max="15620" width="10.140625" style="9" customWidth="1"/>
    <col min="15621" max="15621" width="8.7109375" style="9" customWidth="1"/>
    <col min="15622" max="15622" width="12" style="9" customWidth="1"/>
    <col min="15623" max="15624" width="9.140625" style="9"/>
    <col min="15625" max="15625" width="9.42578125" style="9" customWidth="1"/>
    <col min="15626" max="15872" width="9.140625" style="9"/>
    <col min="15873" max="15873" width="5.7109375" style="9" customWidth="1"/>
    <col min="15874" max="15874" width="47.28515625" style="9" customWidth="1"/>
    <col min="15875" max="15875" width="7.28515625" style="9" customWidth="1"/>
    <col min="15876" max="15876" width="10.140625" style="9" customWidth="1"/>
    <col min="15877" max="15877" width="8.7109375" style="9" customWidth="1"/>
    <col min="15878" max="15878" width="12" style="9" customWidth="1"/>
    <col min="15879" max="15880" width="9.140625" style="9"/>
    <col min="15881" max="15881" width="9.42578125" style="9" customWidth="1"/>
    <col min="15882" max="16128" width="9.140625" style="9"/>
    <col min="16129" max="16129" width="5.7109375" style="9" customWidth="1"/>
    <col min="16130" max="16130" width="47.28515625" style="9" customWidth="1"/>
    <col min="16131" max="16131" width="7.28515625" style="9" customWidth="1"/>
    <col min="16132" max="16132" width="10.140625" style="9" customWidth="1"/>
    <col min="16133" max="16133" width="8.7109375" style="9" customWidth="1"/>
    <col min="16134" max="16134" width="12" style="9" customWidth="1"/>
    <col min="16135" max="16136" width="9.140625" style="9"/>
    <col min="16137" max="16137" width="9.42578125" style="9" customWidth="1"/>
    <col min="16138" max="16384" width="9.140625" style="9"/>
  </cols>
  <sheetData>
    <row r="12" spans="1:7" s="2" customFormat="1" ht="20.25" x14ac:dyDescent="0.3">
      <c r="A12" s="109" t="s">
        <v>93</v>
      </c>
      <c r="B12" s="109"/>
      <c r="C12" s="109"/>
      <c r="D12" s="109"/>
      <c r="E12" s="109"/>
      <c r="F12" s="109"/>
      <c r="G12" s="109"/>
    </row>
    <row r="13" spans="1:7" s="2" customFormat="1" ht="15" x14ac:dyDescent="0.25"/>
    <row r="14" spans="1:7" s="1" customFormat="1" ht="15" x14ac:dyDescent="0.25">
      <c r="A14" s="110" t="s">
        <v>94</v>
      </c>
      <c r="B14" s="110"/>
      <c r="C14" s="110"/>
      <c r="D14" s="110"/>
      <c r="E14" s="110"/>
      <c r="F14" s="110"/>
      <c r="G14" s="110"/>
    </row>
    <row r="15" spans="1:7" s="1" customFormat="1" ht="15" x14ac:dyDescent="0.25">
      <c r="A15" s="110"/>
      <c r="B15" s="110"/>
      <c r="C15" s="110"/>
      <c r="D15" s="110"/>
      <c r="E15" s="110"/>
      <c r="F15" s="110"/>
      <c r="G15" s="110"/>
    </row>
    <row r="16" spans="1:7" s="1" customFormat="1" ht="15" x14ac:dyDescent="0.25">
      <c r="A16" s="45" t="s">
        <v>175</v>
      </c>
      <c r="B16" s="45"/>
      <c r="C16" s="45"/>
      <c r="D16" s="45"/>
      <c r="E16" s="45"/>
      <c r="F16" s="45"/>
      <c r="G16" s="45"/>
    </row>
    <row r="17" spans="1:7" s="1" customFormat="1" ht="15" x14ac:dyDescent="0.25">
      <c r="A17" s="45" t="s">
        <v>95</v>
      </c>
      <c r="B17" s="45"/>
      <c r="C17" s="45"/>
      <c r="D17" s="45"/>
      <c r="E17" s="45"/>
      <c r="F17" s="45"/>
      <c r="G17" s="45"/>
    </row>
    <row r="18" spans="1:7" s="1" customFormat="1" ht="15" x14ac:dyDescent="0.25"/>
    <row r="19" spans="1:7" s="1" customFormat="1" ht="46.5" customHeight="1" x14ac:dyDescent="0.25">
      <c r="A19" s="111" t="s">
        <v>174</v>
      </c>
      <c r="B19" s="111"/>
      <c r="C19" s="111"/>
      <c r="D19" s="111"/>
      <c r="E19" s="111"/>
      <c r="F19" s="111"/>
      <c r="G19" s="111"/>
    </row>
    <row r="20" spans="1:7" s="1" customFormat="1" ht="15.75" thickBot="1" x14ac:dyDescent="0.3"/>
    <row r="21" spans="1:7" s="1" customFormat="1" ht="15.75" thickBot="1" x14ac:dyDescent="0.3">
      <c r="A21" s="112" t="s">
        <v>171</v>
      </c>
      <c r="B21" s="113"/>
      <c r="C21" s="112" t="s">
        <v>172</v>
      </c>
      <c r="D21" s="114"/>
      <c r="E21" s="114"/>
      <c r="F21" s="114"/>
      <c r="G21" s="113"/>
    </row>
    <row r="22" spans="1:7" s="1" customFormat="1" ht="15" x14ac:dyDescent="0.25">
      <c r="A22" s="47" t="s">
        <v>96</v>
      </c>
      <c r="B22" s="48"/>
      <c r="C22" s="48"/>
      <c r="D22" s="48"/>
      <c r="E22" s="48"/>
      <c r="F22" s="48"/>
      <c r="G22" s="49"/>
    </row>
    <row r="23" spans="1:7" s="2" customFormat="1" ht="15" x14ac:dyDescent="0.25">
      <c r="A23" s="50" t="s">
        <v>97</v>
      </c>
      <c r="B23" s="51"/>
      <c r="C23" s="51"/>
      <c r="D23" s="51"/>
      <c r="E23" s="51"/>
      <c r="F23" s="51"/>
      <c r="G23" s="52"/>
    </row>
    <row r="24" spans="1:7" s="2" customFormat="1" ht="36.75" customHeight="1" x14ac:dyDescent="0.25">
      <c r="A24" s="103" t="s">
        <v>170</v>
      </c>
      <c r="B24" s="104"/>
      <c r="C24" s="104"/>
      <c r="D24" s="104"/>
      <c r="E24" s="104"/>
      <c r="F24" s="104"/>
      <c r="G24" s="105"/>
    </row>
    <row r="25" spans="1:7" s="2" customFormat="1" ht="15" x14ac:dyDescent="0.25">
      <c r="A25" s="53" t="s">
        <v>98</v>
      </c>
      <c r="B25" s="51"/>
      <c r="C25" s="51"/>
      <c r="D25" s="51"/>
      <c r="E25" s="51"/>
      <c r="F25" s="51"/>
      <c r="G25" s="52"/>
    </row>
    <row r="26" spans="1:7" s="2" customFormat="1" ht="15.75" thickBot="1" x14ac:dyDescent="0.3">
      <c r="A26" s="106" t="s">
        <v>99</v>
      </c>
      <c r="B26" s="107"/>
      <c r="C26" s="107"/>
      <c r="D26" s="107"/>
      <c r="E26" s="107"/>
      <c r="F26" s="107"/>
      <c r="G26" s="108"/>
    </row>
    <row r="27" spans="1:7" s="2" customFormat="1" ht="43.5" customHeight="1" x14ac:dyDescent="0.25">
      <c r="A27" s="93" t="s">
        <v>173</v>
      </c>
      <c r="B27" s="94"/>
      <c r="C27" s="95" t="s">
        <v>100</v>
      </c>
      <c r="D27" s="96"/>
      <c r="E27" s="96"/>
      <c r="F27" s="96"/>
      <c r="G27" s="97"/>
    </row>
    <row r="28" spans="1:7" s="2" customFormat="1" ht="30.75" customHeight="1" thickBot="1" x14ac:dyDescent="0.3">
      <c r="A28" s="101"/>
      <c r="B28" s="102"/>
      <c r="C28" s="98" t="s">
        <v>101</v>
      </c>
      <c r="D28" s="99"/>
      <c r="E28" s="99"/>
      <c r="F28" s="99"/>
      <c r="G28" s="100"/>
    </row>
    <row r="29" spans="1:7" s="2" customFormat="1" ht="15" x14ac:dyDescent="0.25">
      <c r="A29" s="3"/>
      <c r="B29" s="3"/>
      <c r="C29" s="44"/>
      <c r="D29" s="46"/>
      <c r="E29" s="46"/>
      <c r="F29" s="46"/>
      <c r="G29" s="3"/>
    </row>
    <row r="30" spans="1:7" s="2" customFormat="1" ht="15.75" thickBot="1" x14ac:dyDescent="0.3">
      <c r="A30" s="3"/>
      <c r="B30" s="3"/>
      <c r="C30" s="44"/>
      <c r="D30" s="46"/>
      <c r="E30" s="46"/>
      <c r="F30" s="46"/>
      <c r="G30" s="3"/>
    </row>
    <row r="31" spans="1:7" s="2" customFormat="1" ht="15" x14ac:dyDescent="0.25">
      <c r="A31" s="115" t="s">
        <v>102</v>
      </c>
      <c r="B31" s="116"/>
      <c r="C31" s="115" t="s">
        <v>107</v>
      </c>
      <c r="D31" s="117"/>
      <c r="E31" s="117"/>
      <c r="F31" s="117"/>
      <c r="G31" s="116"/>
    </row>
    <row r="32" spans="1:7" s="2" customFormat="1" ht="30" customHeight="1" x14ac:dyDescent="0.25">
      <c r="A32" s="118" t="s">
        <v>103</v>
      </c>
      <c r="B32" s="119"/>
      <c r="C32" s="126" t="s">
        <v>108</v>
      </c>
      <c r="D32" s="127"/>
      <c r="E32" s="127"/>
      <c r="F32" s="127"/>
      <c r="G32" s="128"/>
    </row>
    <row r="33" spans="1:7" s="2" customFormat="1" ht="15" x14ac:dyDescent="0.25">
      <c r="A33" s="120" t="s">
        <v>104</v>
      </c>
      <c r="B33" s="121"/>
      <c r="C33" s="129" t="s">
        <v>109</v>
      </c>
      <c r="D33" s="130"/>
      <c r="E33" s="130"/>
      <c r="F33" s="130"/>
      <c r="G33" s="131"/>
    </row>
    <row r="34" spans="1:7" s="2" customFormat="1" ht="15" x14ac:dyDescent="0.25">
      <c r="A34" s="120" t="s">
        <v>105</v>
      </c>
      <c r="B34" s="121"/>
      <c r="C34" s="129" t="s">
        <v>110</v>
      </c>
      <c r="D34" s="130"/>
      <c r="E34" s="130"/>
      <c r="F34" s="130"/>
      <c r="G34" s="131"/>
    </row>
    <row r="35" spans="1:7" s="2" customFormat="1" ht="15.75" thickBot="1" x14ac:dyDescent="0.3">
      <c r="A35" s="106" t="s">
        <v>106</v>
      </c>
      <c r="B35" s="108"/>
      <c r="C35" s="132"/>
      <c r="D35" s="133"/>
      <c r="E35" s="133"/>
      <c r="F35" s="133"/>
      <c r="G35" s="134"/>
    </row>
    <row r="36" spans="1:7" s="2" customFormat="1" ht="15" x14ac:dyDescent="0.25">
      <c r="A36" s="125"/>
      <c r="B36" s="125"/>
      <c r="C36" s="44"/>
      <c r="D36" s="46"/>
      <c r="E36" s="46"/>
      <c r="F36" s="46"/>
      <c r="G36" s="3"/>
    </row>
    <row r="37" spans="1:7" s="2" customFormat="1" ht="15" x14ac:dyDescent="0.25">
      <c r="A37" s="3" t="s">
        <v>111</v>
      </c>
      <c r="B37" s="3"/>
      <c r="C37" s="44"/>
      <c r="D37" s="46"/>
      <c r="E37" s="46"/>
      <c r="F37" s="46"/>
      <c r="G37" s="3"/>
    </row>
    <row r="38" spans="1:7" s="2" customFormat="1" ht="15" x14ac:dyDescent="0.25">
      <c r="A38" s="3"/>
      <c r="B38" s="3"/>
      <c r="C38" s="3"/>
      <c r="D38" s="3"/>
      <c r="E38" s="3"/>
      <c r="F38" s="3"/>
      <c r="G38" s="3"/>
    </row>
    <row r="39" spans="1:7" s="2" customFormat="1" ht="15" x14ac:dyDescent="0.25">
      <c r="A39" s="3"/>
      <c r="B39" s="3"/>
      <c r="C39" s="3"/>
      <c r="D39" s="3"/>
      <c r="E39" s="3"/>
      <c r="F39" s="3"/>
      <c r="G39" s="3"/>
    </row>
    <row r="40" spans="1:7" s="2" customFormat="1" ht="15" x14ac:dyDescent="0.25">
      <c r="A40" s="3"/>
      <c r="B40" s="3"/>
      <c r="C40" s="3"/>
      <c r="D40" s="3"/>
      <c r="E40" s="3"/>
      <c r="F40" s="3"/>
      <c r="G40" s="3"/>
    </row>
    <row r="41" spans="1:7" s="2" customFormat="1" ht="15" x14ac:dyDescent="0.25">
      <c r="A41" s="3"/>
      <c r="B41" s="3"/>
      <c r="C41" s="3"/>
      <c r="D41" s="3"/>
      <c r="E41" s="3"/>
      <c r="F41" s="3"/>
      <c r="G41" s="3"/>
    </row>
    <row r="42" spans="1:7" s="2" customFormat="1" ht="15" x14ac:dyDescent="0.25">
      <c r="A42" s="3"/>
      <c r="B42" s="3"/>
      <c r="C42" s="3"/>
      <c r="D42" s="3"/>
      <c r="E42" s="3"/>
      <c r="F42" s="3"/>
      <c r="G42" s="3"/>
    </row>
    <row r="43" spans="1:7" s="2" customFormat="1" ht="27.75" customHeight="1" x14ac:dyDescent="0.25">
      <c r="A43" s="123"/>
      <c r="B43" s="123"/>
      <c r="C43" s="123"/>
      <c r="D43" s="123"/>
      <c r="E43" s="123"/>
      <c r="F43" s="123"/>
      <c r="G43" s="123"/>
    </row>
    <row r="44" spans="1:7" s="2" customFormat="1" ht="23.25" customHeight="1" x14ac:dyDescent="0.25">
      <c r="A44" s="122"/>
      <c r="B44" s="122"/>
      <c r="C44" s="122"/>
      <c r="D44" s="122"/>
      <c r="E44" s="122"/>
      <c r="F44" s="122"/>
      <c r="G44" s="122"/>
    </row>
    <row r="45" spans="1:7" s="2" customFormat="1" ht="23.25" customHeight="1" x14ac:dyDescent="0.25"/>
    <row r="46" spans="1:7" s="2" customFormat="1" ht="49.5" customHeight="1" x14ac:dyDescent="0.25">
      <c r="A46" s="124"/>
      <c r="B46" s="124"/>
      <c r="C46" s="124"/>
      <c r="D46" s="124"/>
      <c r="E46" s="124"/>
      <c r="F46" s="124"/>
      <c r="G46" s="124"/>
    </row>
    <row r="47" spans="1:7" s="2" customFormat="1" ht="39" customHeight="1" x14ac:dyDescent="0.25">
      <c r="A47" s="124"/>
      <c r="B47" s="124"/>
      <c r="C47" s="124"/>
      <c r="D47" s="124"/>
      <c r="E47" s="124"/>
      <c r="F47" s="124"/>
      <c r="G47" s="124"/>
    </row>
    <row r="48" spans="1:7" s="2" customFormat="1" ht="15" x14ac:dyDescent="0.25">
      <c r="A48" s="122"/>
      <c r="B48" s="122"/>
      <c r="C48" s="122"/>
      <c r="D48" s="122"/>
      <c r="E48" s="122"/>
      <c r="F48" s="122"/>
      <c r="G48" s="122"/>
    </row>
    <row r="49" spans="1:14" s="2" customFormat="1" ht="15" x14ac:dyDescent="0.25"/>
    <row r="50" spans="1:14" s="2" customFormat="1" ht="15" x14ac:dyDescent="0.25"/>
    <row r="51" spans="1:14" s="2" customFormat="1" ht="15" x14ac:dyDescent="0.25"/>
    <row r="52" spans="1:14" s="2" customFormat="1" ht="15" x14ac:dyDescent="0.25"/>
    <row r="53" spans="1:14" s="92" customFormat="1" ht="15" x14ac:dyDescent="0.25"/>
    <row r="54" spans="1:14" s="92" customFormat="1" ht="15" x14ac:dyDescent="0.25"/>
    <row r="55" spans="1:14" s="2" customFormat="1" ht="15" x14ac:dyDescent="0.25"/>
    <row r="56" spans="1:14" s="2" customFormat="1" ht="15" x14ac:dyDescent="0.25"/>
    <row r="57" spans="1:14" s="2" customFormat="1" ht="15" x14ac:dyDescent="0.25"/>
    <row r="58" spans="1:14" s="2" customFormat="1" ht="15" x14ac:dyDescent="0.25"/>
    <row r="59" spans="1:14" s="2" customFormat="1" ht="15" x14ac:dyDescent="0.25"/>
    <row r="60" spans="1:14" ht="18" customHeight="1" x14ac:dyDescent="0.25">
      <c r="A60" s="90" t="s">
        <v>113</v>
      </c>
      <c r="B60" s="5"/>
      <c r="C60" s="6"/>
      <c r="D60" s="7"/>
      <c r="E60" s="4"/>
      <c r="F60" s="4"/>
      <c r="G60" s="4"/>
      <c r="H60" s="8"/>
      <c r="I60" s="8"/>
      <c r="J60" s="8"/>
      <c r="K60" s="8"/>
      <c r="L60" s="8"/>
      <c r="M60" s="8"/>
      <c r="N60" s="8"/>
    </row>
    <row r="61" spans="1:14" ht="18" customHeight="1" x14ac:dyDescent="0.2">
      <c r="A61" s="4"/>
      <c r="B61" s="5"/>
      <c r="C61" s="6"/>
      <c r="D61" s="7"/>
      <c r="E61" s="4"/>
      <c r="F61" s="4"/>
      <c r="G61" s="4"/>
      <c r="H61" s="8"/>
      <c r="I61" s="8"/>
      <c r="J61" s="8"/>
      <c r="K61" s="8"/>
      <c r="L61" s="8"/>
      <c r="M61" s="8"/>
      <c r="N61" s="8"/>
    </row>
    <row r="62" spans="1:14" ht="18" customHeight="1" x14ac:dyDescent="0.2">
      <c r="A62" s="4"/>
      <c r="B62" s="5" t="s">
        <v>27</v>
      </c>
      <c r="C62" s="10"/>
      <c r="D62" s="7"/>
      <c r="E62" s="4"/>
      <c r="F62" s="4"/>
      <c r="G62" s="4"/>
      <c r="H62" s="11"/>
      <c r="I62" s="11"/>
      <c r="J62" s="11"/>
      <c r="K62" s="11"/>
      <c r="L62" s="11"/>
      <c r="M62" s="11"/>
      <c r="N62" s="11"/>
    </row>
    <row r="63" spans="1:14" x14ac:dyDescent="0.2">
      <c r="H63" s="11"/>
      <c r="I63" s="11"/>
      <c r="J63" s="11"/>
      <c r="K63" s="11"/>
      <c r="L63" s="11"/>
      <c r="M63" s="11"/>
      <c r="N63" s="11"/>
    </row>
    <row r="64" spans="1:14" ht="25.5" x14ac:dyDescent="0.2">
      <c r="A64" s="62" t="s">
        <v>28</v>
      </c>
      <c r="B64" s="62" t="s">
        <v>29</v>
      </c>
      <c r="C64" s="62" t="s">
        <v>30</v>
      </c>
      <c r="D64" s="62" t="s">
        <v>31</v>
      </c>
      <c r="E64" s="62" t="s">
        <v>32</v>
      </c>
      <c r="F64" s="62" t="s">
        <v>33</v>
      </c>
      <c r="J64" s="11"/>
      <c r="K64" s="11"/>
      <c r="L64" s="11"/>
      <c r="M64" s="11"/>
      <c r="N64" s="11"/>
    </row>
    <row r="65" spans="1:18" x14ac:dyDescent="0.2">
      <c r="A65" s="14"/>
      <c r="B65" s="14"/>
      <c r="C65" s="14"/>
      <c r="D65" s="14"/>
      <c r="E65" s="14"/>
      <c r="F65" s="14"/>
      <c r="H65" s="11"/>
      <c r="I65" s="11"/>
      <c r="J65" s="11"/>
      <c r="K65" s="11"/>
      <c r="L65" s="11"/>
      <c r="M65" s="11"/>
      <c r="N65" s="11"/>
    </row>
    <row r="66" spans="1:18" ht="14.25" x14ac:dyDescent="0.2">
      <c r="A66" s="14"/>
      <c r="B66" s="15" t="s">
        <v>34</v>
      </c>
      <c r="C66" s="14"/>
      <c r="D66" s="16"/>
      <c r="E66" s="14"/>
      <c r="F66" s="14"/>
      <c r="H66" s="17"/>
      <c r="I66" s="17"/>
      <c r="J66" s="17"/>
      <c r="K66" s="17"/>
      <c r="L66" s="17"/>
      <c r="M66" s="17"/>
      <c r="N66" s="17"/>
      <c r="O66" s="18"/>
      <c r="P66" s="18"/>
      <c r="Q66" s="18"/>
      <c r="R66" s="18"/>
    </row>
    <row r="67" spans="1:18" x14ac:dyDescent="0.2">
      <c r="A67" s="19"/>
      <c r="B67" s="20" t="s">
        <v>16</v>
      </c>
      <c r="C67" s="21"/>
      <c r="D67" s="22"/>
      <c r="E67" s="22"/>
      <c r="F67" s="22"/>
      <c r="G67" s="4"/>
      <c r="H67" s="17"/>
      <c r="I67" s="17"/>
      <c r="J67" s="17"/>
      <c r="K67" s="17"/>
      <c r="L67" s="17"/>
      <c r="M67" s="17"/>
      <c r="N67" s="17"/>
      <c r="O67" s="18"/>
      <c r="P67" s="18"/>
      <c r="Q67" s="18"/>
      <c r="R67" s="18"/>
    </row>
    <row r="68" spans="1:18" ht="25.5" x14ac:dyDescent="0.2">
      <c r="A68" s="23"/>
      <c r="B68" s="24" t="s">
        <v>17</v>
      </c>
      <c r="C68" s="21"/>
      <c r="D68" s="22"/>
      <c r="E68" s="22"/>
      <c r="F68" s="22"/>
      <c r="G68" s="4"/>
      <c r="H68" s="17"/>
      <c r="I68" s="17"/>
      <c r="J68" s="17"/>
      <c r="K68" s="17"/>
      <c r="L68" s="17"/>
      <c r="M68" s="17"/>
      <c r="N68" s="17"/>
      <c r="O68" s="18"/>
      <c r="P68" s="18"/>
      <c r="Q68" s="18"/>
      <c r="R68" s="18"/>
    </row>
    <row r="69" spans="1:18" x14ac:dyDescent="0.2">
      <c r="A69" s="23"/>
      <c r="B69" s="25"/>
      <c r="C69" s="21"/>
      <c r="D69" s="22"/>
      <c r="E69" s="22"/>
      <c r="F69" s="22"/>
      <c r="G69" s="4"/>
      <c r="H69" s="17"/>
      <c r="I69" s="17"/>
      <c r="J69" s="17"/>
      <c r="K69" s="17"/>
      <c r="L69" s="17"/>
      <c r="M69" s="17"/>
      <c r="N69" s="17"/>
      <c r="O69" s="18"/>
      <c r="P69" s="18"/>
      <c r="Q69" s="18"/>
      <c r="R69" s="18"/>
    </row>
    <row r="70" spans="1:18" ht="25.5" x14ac:dyDescent="0.2">
      <c r="A70" s="23" t="s">
        <v>0</v>
      </c>
      <c r="B70" s="25" t="s">
        <v>35</v>
      </c>
      <c r="C70" s="26" t="s">
        <v>36</v>
      </c>
      <c r="D70" s="22">
        <v>31</v>
      </c>
      <c r="E70" s="27"/>
      <c r="F70" s="22"/>
      <c r="G70" s="4"/>
      <c r="H70" s="17"/>
      <c r="I70" s="17"/>
      <c r="J70" s="17"/>
      <c r="K70" s="17"/>
      <c r="L70" s="17"/>
      <c r="M70" s="17"/>
      <c r="N70" s="17"/>
      <c r="O70" s="18"/>
      <c r="P70" s="18"/>
      <c r="Q70" s="18"/>
      <c r="R70" s="18"/>
    </row>
    <row r="71" spans="1:18" ht="25.5" x14ac:dyDescent="0.2">
      <c r="A71" s="23" t="s">
        <v>2</v>
      </c>
      <c r="B71" s="25" t="s">
        <v>37</v>
      </c>
      <c r="C71" s="26" t="s">
        <v>38</v>
      </c>
      <c r="D71" s="22">
        <v>11</v>
      </c>
      <c r="E71" s="27"/>
      <c r="F71" s="22"/>
      <c r="G71" s="4"/>
      <c r="H71" s="17"/>
      <c r="I71" s="17"/>
      <c r="J71" s="17"/>
      <c r="K71" s="17"/>
      <c r="L71" s="17"/>
      <c r="M71" s="17"/>
      <c r="N71" s="17"/>
      <c r="O71" s="18"/>
      <c r="P71" s="18"/>
      <c r="Q71" s="18"/>
      <c r="R71" s="18"/>
    </row>
    <row r="72" spans="1:18" ht="25.5" x14ac:dyDescent="0.2">
      <c r="A72" s="23" t="s">
        <v>3</v>
      </c>
      <c r="B72" s="25" t="s">
        <v>18</v>
      </c>
      <c r="C72" s="26" t="s">
        <v>38</v>
      </c>
      <c r="D72" s="22">
        <v>28</v>
      </c>
      <c r="E72" s="27"/>
      <c r="F72" s="22"/>
      <c r="G72" s="4"/>
      <c r="H72" s="17"/>
      <c r="I72" s="17"/>
      <c r="J72" s="17"/>
      <c r="K72" s="17"/>
      <c r="L72" s="17"/>
      <c r="M72" s="17"/>
      <c r="N72" s="17"/>
      <c r="O72" s="18"/>
      <c r="P72" s="18"/>
      <c r="Q72" s="18"/>
      <c r="R72" s="18"/>
    </row>
    <row r="73" spans="1:18" ht="14.25" x14ac:dyDescent="0.2">
      <c r="A73" s="23" t="s">
        <v>5</v>
      </c>
      <c r="B73" s="25" t="s">
        <v>39</v>
      </c>
      <c r="C73" s="21" t="s">
        <v>38</v>
      </c>
      <c r="D73" s="22">
        <v>1</v>
      </c>
      <c r="E73" s="27"/>
      <c r="F73" s="22"/>
      <c r="G73" s="4"/>
      <c r="H73" s="17"/>
      <c r="I73" s="17"/>
      <c r="J73" s="17"/>
      <c r="K73" s="17"/>
      <c r="L73" s="17"/>
      <c r="M73" s="17"/>
      <c r="N73" s="17"/>
      <c r="O73" s="18"/>
      <c r="P73" s="18"/>
      <c r="Q73" s="18"/>
      <c r="R73" s="18"/>
    </row>
    <row r="74" spans="1:18" ht="14.25" x14ac:dyDescent="0.2">
      <c r="A74" s="23" t="s">
        <v>6</v>
      </c>
      <c r="B74" s="25" t="s">
        <v>19</v>
      </c>
      <c r="C74" s="21" t="s">
        <v>38</v>
      </c>
      <c r="D74" s="22">
        <v>4</v>
      </c>
      <c r="E74" s="27"/>
      <c r="F74" s="22"/>
      <c r="G74" s="4"/>
      <c r="H74" s="17"/>
      <c r="I74" s="17"/>
      <c r="J74" s="17"/>
      <c r="K74" s="17"/>
      <c r="L74" s="17"/>
      <c r="M74" s="17"/>
      <c r="N74" s="17"/>
      <c r="O74" s="18"/>
      <c r="P74" s="18"/>
      <c r="Q74" s="18"/>
      <c r="R74" s="18"/>
    </row>
    <row r="75" spans="1:18" ht="14.25" x14ac:dyDescent="0.2">
      <c r="A75" s="23" t="s">
        <v>7</v>
      </c>
      <c r="B75" s="25" t="s">
        <v>20</v>
      </c>
      <c r="C75" s="21" t="s">
        <v>38</v>
      </c>
      <c r="D75" s="22">
        <f>D71+D72-D74</f>
        <v>35</v>
      </c>
      <c r="E75" s="27"/>
      <c r="F75" s="22"/>
      <c r="G75" s="4"/>
      <c r="H75" s="17"/>
      <c r="I75" s="17"/>
      <c r="J75" s="17"/>
      <c r="K75" s="17"/>
      <c r="L75" s="17"/>
      <c r="M75" s="17"/>
      <c r="N75" s="17"/>
      <c r="O75" s="18"/>
      <c r="P75" s="18"/>
      <c r="Q75" s="18"/>
      <c r="R75" s="18"/>
    </row>
    <row r="76" spans="1:18" x14ac:dyDescent="0.2">
      <c r="A76" s="23"/>
      <c r="B76" s="28"/>
      <c r="C76" s="21"/>
      <c r="D76" s="22"/>
      <c r="E76" s="22"/>
      <c r="F76" s="22"/>
      <c r="G76" s="4"/>
      <c r="H76" s="17"/>
      <c r="I76" s="17"/>
      <c r="J76" s="17"/>
      <c r="K76" s="17"/>
      <c r="L76" s="17"/>
      <c r="M76" s="17"/>
      <c r="N76" s="17"/>
      <c r="O76" s="18"/>
      <c r="P76" s="18"/>
      <c r="Q76" s="18"/>
      <c r="R76" s="18"/>
    </row>
    <row r="77" spans="1:18" x14ac:dyDescent="0.2">
      <c r="A77" s="29"/>
      <c r="B77" s="20" t="s">
        <v>1</v>
      </c>
      <c r="C77" s="21"/>
      <c r="D77" s="22"/>
      <c r="E77" s="22"/>
      <c r="F77" s="22"/>
      <c r="G77" s="4"/>
      <c r="H77" s="17"/>
      <c r="I77" s="17"/>
      <c r="J77" s="17"/>
      <c r="K77" s="17"/>
      <c r="L77" s="17"/>
      <c r="M77" s="17"/>
      <c r="N77" s="17"/>
      <c r="O77" s="18"/>
      <c r="P77" s="18"/>
      <c r="Q77" s="18"/>
      <c r="R77" s="18"/>
    </row>
    <row r="78" spans="1:18" x14ac:dyDescent="0.2">
      <c r="A78" s="23"/>
      <c r="B78" s="28"/>
      <c r="C78" s="21"/>
      <c r="D78" s="22"/>
      <c r="E78" s="22"/>
      <c r="F78" s="22"/>
      <c r="G78" s="4"/>
      <c r="H78" s="17"/>
      <c r="I78" s="17"/>
      <c r="J78" s="17"/>
      <c r="K78" s="17"/>
      <c r="L78" s="17"/>
      <c r="M78" s="17"/>
      <c r="N78" s="17"/>
      <c r="O78" s="18"/>
      <c r="P78" s="18"/>
      <c r="Q78" s="18"/>
      <c r="R78" s="18"/>
    </row>
    <row r="79" spans="1:18" ht="25.5" x14ac:dyDescent="0.2">
      <c r="A79" s="30" t="s">
        <v>8</v>
      </c>
      <c r="B79" s="25" t="s">
        <v>40</v>
      </c>
      <c r="C79" s="21" t="s">
        <v>38</v>
      </c>
      <c r="D79" s="22">
        <v>8</v>
      </c>
      <c r="E79" s="27"/>
      <c r="F79" s="22"/>
      <c r="G79" s="4"/>
      <c r="H79" s="17"/>
      <c r="I79" s="17"/>
      <c r="J79" s="17"/>
      <c r="K79" s="17"/>
      <c r="L79" s="17"/>
      <c r="M79" s="17"/>
      <c r="N79" s="17"/>
      <c r="O79" s="18"/>
      <c r="P79" s="18"/>
      <c r="Q79" s="18"/>
      <c r="R79" s="18"/>
    </row>
    <row r="80" spans="1:18" x14ac:dyDescent="0.2">
      <c r="A80" s="23"/>
      <c r="B80" s="28"/>
      <c r="C80" s="21"/>
      <c r="D80" s="22"/>
      <c r="E80" s="22"/>
      <c r="F80" s="22"/>
      <c r="G80" s="4"/>
      <c r="H80" s="17"/>
      <c r="I80" s="17"/>
      <c r="J80" s="17"/>
      <c r="K80" s="17"/>
      <c r="L80" s="17"/>
      <c r="M80" s="17"/>
      <c r="N80" s="17"/>
      <c r="O80" s="18"/>
      <c r="P80" s="18"/>
      <c r="Q80" s="18"/>
      <c r="R80" s="18"/>
    </row>
    <row r="81" spans="1:18" x14ac:dyDescent="0.2">
      <c r="A81" s="29"/>
      <c r="B81" s="20" t="s">
        <v>4</v>
      </c>
      <c r="C81" s="21"/>
      <c r="D81" s="22"/>
      <c r="E81" s="22"/>
      <c r="F81" s="22"/>
      <c r="G81" s="4"/>
      <c r="H81" s="17"/>
      <c r="I81" s="17"/>
      <c r="J81" s="17"/>
      <c r="K81" s="17"/>
      <c r="L81" s="17"/>
      <c r="M81" s="17"/>
      <c r="N81" s="17"/>
      <c r="O81" s="18"/>
      <c r="P81" s="18"/>
      <c r="Q81" s="18"/>
      <c r="R81" s="18"/>
    </row>
    <row r="82" spans="1:18" x14ac:dyDescent="0.2">
      <c r="A82" s="31"/>
      <c r="B82" s="24" t="s">
        <v>41</v>
      </c>
      <c r="C82" s="26"/>
      <c r="D82" s="22"/>
      <c r="E82" s="22"/>
      <c r="F82" s="22"/>
      <c r="G82" s="4"/>
      <c r="H82" s="17"/>
      <c r="I82" s="17"/>
      <c r="J82" s="17"/>
      <c r="K82" s="17"/>
      <c r="L82" s="17"/>
      <c r="M82" s="17"/>
      <c r="N82" s="17"/>
      <c r="O82" s="18"/>
      <c r="P82" s="18"/>
      <c r="Q82" s="18"/>
      <c r="R82" s="18"/>
    </row>
    <row r="83" spans="1:18" ht="14.25" x14ac:dyDescent="0.2">
      <c r="A83" s="31" t="s">
        <v>11</v>
      </c>
      <c r="B83" s="25" t="s">
        <v>42</v>
      </c>
      <c r="C83" s="26" t="s">
        <v>38</v>
      </c>
      <c r="D83" s="22">
        <v>2</v>
      </c>
      <c r="E83" s="27"/>
      <c r="F83" s="22"/>
      <c r="G83" s="4"/>
      <c r="H83" s="17"/>
      <c r="I83" s="17"/>
      <c r="J83" s="17"/>
      <c r="K83" s="17"/>
      <c r="L83" s="17"/>
      <c r="M83" s="17"/>
      <c r="N83" s="17"/>
      <c r="O83" s="18"/>
      <c r="P83" s="18"/>
      <c r="Q83" s="18"/>
      <c r="R83" s="18"/>
    </row>
    <row r="84" spans="1:18" ht="25.5" x14ac:dyDescent="0.2">
      <c r="A84" s="32"/>
      <c r="B84" s="24" t="s">
        <v>43</v>
      </c>
      <c r="C84" s="26"/>
      <c r="D84" s="22"/>
      <c r="E84" s="22"/>
      <c r="F84" s="22"/>
      <c r="G84" s="4"/>
      <c r="H84" s="17"/>
      <c r="I84" s="17"/>
      <c r="J84" s="17"/>
      <c r="K84" s="17"/>
      <c r="L84" s="17"/>
      <c r="M84" s="17"/>
      <c r="N84" s="17"/>
      <c r="O84" s="18"/>
      <c r="P84" s="18"/>
      <c r="Q84" s="18"/>
      <c r="R84" s="18"/>
    </row>
    <row r="85" spans="1:18" x14ac:dyDescent="0.2">
      <c r="A85" s="32"/>
      <c r="B85" s="24"/>
      <c r="C85" s="26"/>
      <c r="D85" s="22"/>
      <c r="E85" s="22"/>
      <c r="F85" s="22"/>
      <c r="G85" s="4"/>
      <c r="H85" s="17"/>
      <c r="I85" s="17"/>
      <c r="J85" s="17"/>
      <c r="K85" s="17"/>
      <c r="L85" s="17"/>
      <c r="M85" s="17"/>
      <c r="N85" s="17"/>
      <c r="O85" s="18"/>
      <c r="P85" s="18"/>
      <c r="Q85" s="18"/>
      <c r="R85" s="18"/>
    </row>
    <row r="86" spans="1:18" ht="14.25" x14ac:dyDescent="0.2">
      <c r="A86" s="32" t="s">
        <v>13</v>
      </c>
      <c r="B86" s="25" t="s">
        <v>44</v>
      </c>
      <c r="C86" s="26" t="s">
        <v>38</v>
      </c>
      <c r="D86" s="22">
        <v>2</v>
      </c>
      <c r="E86" s="27"/>
      <c r="F86" s="22"/>
      <c r="G86" s="4"/>
      <c r="H86" s="17"/>
      <c r="I86" s="17"/>
      <c r="J86" s="17"/>
      <c r="K86" s="17"/>
      <c r="L86" s="17"/>
      <c r="M86" s="17"/>
      <c r="N86" s="17"/>
      <c r="O86" s="18"/>
      <c r="P86" s="18"/>
      <c r="Q86" s="18"/>
      <c r="R86" s="18"/>
    </row>
    <row r="87" spans="1:18" x14ac:dyDescent="0.2">
      <c r="A87" s="32"/>
      <c r="B87" s="24"/>
      <c r="C87" s="26"/>
      <c r="D87" s="22"/>
      <c r="E87" s="22"/>
      <c r="F87" s="22"/>
      <c r="G87" s="4"/>
      <c r="H87" s="17"/>
      <c r="I87" s="17"/>
      <c r="J87" s="17"/>
      <c r="K87" s="17"/>
      <c r="L87" s="17"/>
      <c r="M87" s="17"/>
      <c r="N87" s="17"/>
      <c r="O87" s="18"/>
      <c r="P87" s="18"/>
      <c r="Q87" s="18"/>
      <c r="R87" s="18"/>
    </row>
    <row r="88" spans="1:18" ht="14.25" x14ac:dyDescent="0.2">
      <c r="A88" s="32" t="s">
        <v>14</v>
      </c>
      <c r="B88" s="25" t="s">
        <v>45</v>
      </c>
      <c r="C88" s="26" t="s">
        <v>38</v>
      </c>
      <c r="D88" s="22">
        <v>2</v>
      </c>
      <c r="E88" s="27"/>
      <c r="F88" s="22"/>
      <c r="G88" s="4"/>
      <c r="H88" s="17"/>
      <c r="I88" s="17"/>
      <c r="J88" s="17"/>
      <c r="K88" s="17"/>
      <c r="L88" s="17"/>
      <c r="M88" s="17"/>
      <c r="N88" s="17"/>
      <c r="O88" s="18"/>
      <c r="P88" s="18"/>
      <c r="Q88" s="18"/>
      <c r="R88" s="18"/>
    </row>
    <row r="89" spans="1:18" x14ac:dyDescent="0.2">
      <c r="A89" s="30"/>
      <c r="B89" s="25"/>
      <c r="C89" s="26"/>
      <c r="D89" s="22"/>
      <c r="E89" s="22"/>
      <c r="F89" s="22"/>
      <c r="G89" s="4"/>
      <c r="H89" s="17"/>
      <c r="I89" s="17"/>
      <c r="J89" s="17"/>
      <c r="K89" s="17"/>
      <c r="L89" s="17"/>
      <c r="M89" s="17"/>
      <c r="N89" s="17"/>
      <c r="O89" s="18"/>
      <c r="P89" s="18"/>
      <c r="Q89" s="18"/>
      <c r="R89" s="18"/>
    </row>
    <row r="90" spans="1:18" x14ac:dyDescent="0.2">
      <c r="A90" s="33"/>
      <c r="B90" s="34" t="s">
        <v>46</v>
      </c>
      <c r="C90" s="35"/>
      <c r="D90" s="36"/>
      <c r="E90" s="37"/>
      <c r="F90" s="54"/>
      <c r="G90" s="4"/>
      <c r="H90" s="17"/>
      <c r="I90" s="17"/>
      <c r="J90" s="17"/>
      <c r="K90" s="17"/>
      <c r="L90" s="17"/>
      <c r="M90" s="17"/>
      <c r="N90" s="17"/>
      <c r="O90" s="18"/>
      <c r="P90" s="18"/>
      <c r="Q90" s="18"/>
      <c r="R90" s="18"/>
    </row>
    <row r="91" spans="1:18" x14ac:dyDescent="0.2">
      <c r="A91" s="23"/>
      <c r="B91" s="28"/>
      <c r="C91" s="21"/>
      <c r="D91" s="22"/>
      <c r="E91" s="22"/>
      <c r="F91" s="22"/>
      <c r="G91" s="4"/>
      <c r="H91" s="17"/>
      <c r="I91" s="17"/>
      <c r="J91" s="17"/>
      <c r="K91" s="17"/>
      <c r="L91" s="17"/>
      <c r="M91" s="17"/>
      <c r="N91" s="17"/>
      <c r="O91" s="18"/>
      <c r="P91" s="18"/>
      <c r="Q91" s="18"/>
      <c r="R91" s="18"/>
    </row>
    <row r="92" spans="1:18" ht="25.5" x14ac:dyDescent="0.2">
      <c r="A92" s="32"/>
      <c r="B92" s="24" t="s">
        <v>43</v>
      </c>
      <c r="C92" s="26"/>
      <c r="D92" s="22"/>
      <c r="E92" s="22"/>
      <c r="F92" s="22"/>
      <c r="G92" s="4"/>
      <c r="H92" s="17"/>
      <c r="I92" s="17"/>
      <c r="J92" s="17"/>
      <c r="K92" s="17"/>
      <c r="L92" s="17"/>
      <c r="M92" s="17"/>
      <c r="N92" s="17"/>
      <c r="O92" s="38"/>
      <c r="P92" s="18"/>
      <c r="Q92" s="18"/>
      <c r="R92" s="18"/>
    </row>
    <row r="93" spans="1:18" ht="14.25" x14ac:dyDescent="0.2">
      <c r="A93" s="32" t="s">
        <v>0</v>
      </c>
      <c r="B93" s="25" t="s">
        <v>47</v>
      </c>
      <c r="C93" s="26" t="s">
        <v>38</v>
      </c>
      <c r="D93" s="22">
        <v>7</v>
      </c>
      <c r="E93" s="27"/>
      <c r="F93" s="22"/>
      <c r="G93" s="4"/>
      <c r="H93" s="17"/>
      <c r="I93" s="17"/>
      <c r="J93" s="17"/>
      <c r="K93" s="17"/>
      <c r="L93" s="17"/>
      <c r="M93" s="17"/>
      <c r="N93" s="17"/>
      <c r="O93" s="38"/>
      <c r="P93" s="18"/>
      <c r="Q93" s="18"/>
      <c r="R93" s="18"/>
    </row>
    <row r="94" spans="1:18" ht="14.25" x14ac:dyDescent="0.2">
      <c r="A94" s="32" t="s">
        <v>2</v>
      </c>
      <c r="B94" s="25" t="s">
        <v>48</v>
      </c>
      <c r="C94" s="26" t="s">
        <v>38</v>
      </c>
      <c r="D94" s="22">
        <v>1</v>
      </c>
      <c r="E94" s="27"/>
      <c r="F94" s="22"/>
      <c r="G94" s="4"/>
      <c r="H94" s="17"/>
      <c r="I94" s="17"/>
      <c r="J94" s="17"/>
      <c r="K94" s="17"/>
      <c r="L94" s="17"/>
      <c r="M94" s="17"/>
      <c r="N94" s="17"/>
      <c r="O94" s="38"/>
      <c r="P94" s="18"/>
      <c r="Q94" s="18"/>
      <c r="R94" s="18"/>
    </row>
    <row r="95" spans="1:18" ht="25.5" x14ac:dyDescent="0.2">
      <c r="A95" s="32"/>
      <c r="B95" s="24" t="s">
        <v>49</v>
      </c>
      <c r="C95" s="26"/>
      <c r="D95" s="22"/>
      <c r="E95" s="22"/>
      <c r="F95" s="22"/>
      <c r="G95" s="4"/>
      <c r="H95" s="17"/>
      <c r="I95" s="17"/>
      <c r="J95" s="17"/>
      <c r="K95" s="17"/>
      <c r="L95" s="17"/>
      <c r="M95" s="17"/>
      <c r="N95" s="17"/>
      <c r="O95" s="38"/>
      <c r="P95" s="18"/>
      <c r="Q95" s="18"/>
      <c r="R95" s="18"/>
    </row>
    <row r="96" spans="1:18" x14ac:dyDescent="0.2">
      <c r="A96" s="32"/>
      <c r="B96" s="25"/>
      <c r="C96" s="26"/>
      <c r="D96" s="22"/>
      <c r="E96" s="22"/>
      <c r="F96" s="22"/>
      <c r="G96" s="4"/>
      <c r="H96" s="17"/>
      <c r="I96" s="17"/>
      <c r="J96" s="17"/>
      <c r="K96" s="17"/>
      <c r="L96" s="17"/>
      <c r="M96" s="17"/>
      <c r="N96" s="17"/>
      <c r="O96" s="38"/>
      <c r="P96" s="18"/>
      <c r="Q96" s="18"/>
      <c r="R96" s="18"/>
    </row>
    <row r="97" spans="1:18" ht="14.25" x14ac:dyDescent="0.2">
      <c r="A97" s="32" t="s">
        <v>3</v>
      </c>
      <c r="B97" s="25" t="s">
        <v>50</v>
      </c>
      <c r="C97" s="26" t="s">
        <v>36</v>
      </c>
      <c r="D97" s="22">
        <v>28</v>
      </c>
      <c r="E97" s="27"/>
      <c r="F97" s="22"/>
      <c r="G97" s="4"/>
      <c r="H97" s="17"/>
      <c r="I97" s="17"/>
      <c r="J97" s="17"/>
      <c r="K97" s="17"/>
      <c r="L97" s="17"/>
      <c r="M97" s="17"/>
      <c r="N97" s="17"/>
      <c r="O97" s="38"/>
      <c r="P97" s="18"/>
      <c r="Q97" s="18"/>
      <c r="R97" s="18"/>
    </row>
    <row r="98" spans="1:18" ht="14.25" x14ac:dyDescent="0.2">
      <c r="A98" s="32" t="s">
        <v>5</v>
      </c>
      <c r="B98" s="25" t="s">
        <v>51</v>
      </c>
      <c r="C98" s="26" t="s">
        <v>36</v>
      </c>
      <c r="D98" s="22">
        <v>13</v>
      </c>
      <c r="E98" s="27"/>
      <c r="F98" s="22"/>
      <c r="G98" s="4"/>
      <c r="H98" s="17"/>
      <c r="I98" s="17"/>
      <c r="J98" s="17"/>
      <c r="K98" s="17"/>
      <c r="L98" s="17"/>
      <c r="M98" s="17"/>
      <c r="N98" s="17"/>
      <c r="O98" s="38"/>
      <c r="P98" s="18"/>
      <c r="Q98" s="18"/>
      <c r="R98" s="18"/>
    </row>
    <row r="99" spans="1:18" ht="14.25" x14ac:dyDescent="0.2">
      <c r="A99" s="32" t="s">
        <v>6</v>
      </c>
      <c r="B99" s="25" t="s">
        <v>52</v>
      </c>
      <c r="C99" s="26" t="s">
        <v>36</v>
      </c>
      <c r="D99" s="22">
        <v>13</v>
      </c>
      <c r="E99" s="27"/>
      <c r="F99" s="22"/>
      <c r="G99" s="4"/>
      <c r="H99" s="17"/>
      <c r="I99" s="17"/>
      <c r="J99" s="17"/>
      <c r="K99" s="17"/>
      <c r="L99" s="17"/>
      <c r="M99" s="17"/>
      <c r="N99" s="17"/>
      <c r="O99" s="38"/>
      <c r="P99" s="18"/>
      <c r="Q99" s="18"/>
      <c r="R99" s="18"/>
    </row>
    <row r="100" spans="1:18" x14ac:dyDescent="0.2">
      <c r="A100" s="32"/>
      <c r="B100" s="20" t="s">
        <v>10</v>
      </c>
      <c r="C100" s="21"/>
      <c r="D100" s="22"/>
      <c r="E100" s="22"/>
      <c r="F100" s="22"/>
      <c r="G100" s="4"/>
      <c r="H100" s="17"/>
      <c r="I100" s="17"/>
      <c r="J100" s="17"/>
      <c r="K100" s="17"/>
      <c r="L100" s="17"/>
      <c r="M100" s="17"/>
      <c r="N100" s="17"/>
      <c r="O100" s="38"/>
      <c r="P100" s="18"/>
      <c r="Q100" s="18"/>
      <c r="R100" s="18"/>
    </row>
    <row r="101" spans="1:18" x14ac:dyDescent="0.2">
      <c r="A101" s="32" t="s">
        <v>7</v>
      </c>
      <c r="B101" s="25" t="s">
        <v>53</v>
      </c>
      <c r="C101" s="26" t="s">
        <v>12</v>
      </c>
      <c r="D101" s="22">
        <v>1465</v>
      </c>
      <c r="E101" s="27"/>
      <c r="F101" s="22"/>
      <c r="G101" s="4"/>
      <c r="H101" s="17"/>
      <c r="I101" s="17"/>
      <c r="J101" s="17"/>
      <c r="K101" s="17"/>
      <c r="L101" s="17"/>
      <c r="M101" s="17"/>
      <c r="N101" s="17"/>
      <c r="O101" s="38"/>
      <c r="P101" s="18"/>
      <c r="Q101" s="18"/>
      <c r="R101" s="18"/>
    </row>
    <row r="102" spans="1:18" x14ac:dyDescent="0.2">
      <c r="A102" s="39"/>
      <c r="B102" s="28"/>
      <c r="C102" s="21"/>
      <c r="D102" s="22"/>
      <c r="E102" s="22"/>
      <c r="F102" s="22"/>
      <c r="G102" s="4"/>
      <c r="H102" s="17"/>
      <c r="I102" s="17"/>
      <c r="J102" s="17"/>
      <c r="K102" s="17"/>
      <c r="L102" s="17"/>
      <c r="M102" s="17"/>
      <c r="N102" s="17"/>
      <c r="O102" s="38"/>
      <c r="P102" s="18"/>
      <c r="Q102" s="18"/>
      <c r="R102" s="18"/>
    </row>
    <row r="103" spans="1:18" x14ac:dyDescent="0.2">
      <c r="A103" s="39"/>
      <c r="B103" s="20" t="s">
        <v>54</v>
      </c>
      <c r="C103" s="21"/>
      <c r="D103" s="22"/>
      <c r="E103" s="22"/>
      <c r="F103" s="22"/>
      <c r="G103" s="4"/>
      <c r="H103" s="17"/>
      <c r="I103" s="17"/>
      <c r="J103" s="17"/>
      <c r="K103" s="17"/>
      <c r="L103" s="17"/>
      <c r="M103" s="17"/>
      <c r="N103" s="17"/>
      <c r="O103" s="38"/>
      <c r="P103" s="18"/>
      <c r="Q103" s="18"/>
      <c r="R103" s="18"/>
    </row>
    <row r="104" spans="1:18" x14ac:dyDescent="0.2">
      <c r="A104" s="39"/>
      <c r="B104" s="28"/>
      <c r="C104" s="21"/>
      <c r="D104" s="22"/>
      <c r="E104" s="22"/>
      <c r="F104" s="22"/>
      <c r="G104" s="4"/>
      <c r="H104" s="17"/>
      <c r="I104" s="17"/>
      <c r="J104" s="17"/>
      <c r="K104" s="17"/>
      <c r="L104" s="17"/>
      <c r="M104" s="17"/>
      <c r="N104" s="17"/>
      <c r="O104" s="38"/>
      <c r="P104" s="18"/>
      <c r="Q104" s="18"/>
      <c r="R104" s="18"/>
    </row>
    <row r="105" spans="1:18" ht="25.5" x14ac:dyDescent="0.2">
      <c r="A105" s="32" t="s">
        <v>8</v>
      </c>
      <c r="B105" s="25" t="s">
        <v>55</v>
      </c>
      <c r="C105" s="26" t="s">
        <v>9</v>
      </c>
      <c r="D105" s="22">
        <v>19</v>
      </c>
      <c r="E105" s="27"/>
      <c r="F105" s="22"/>
      <c r="G105" s="4"/>
      <c r="H105" s="17"/>
      <c r="I105" s="17"/>
      <c r="J105" s="17"/>
      <c r="K105" s="17"/>
      <c r="L105" s="17"/>
      <c r="M105" s="17"/>
      <c r="N105" s="17"/>
      <c r="O105" s="38"/>
      <c r="P105" s="18"/>
      <c r="Q105" s="18"/>
      <c r="R105" s="18"/>
    </row>
    <row r="106" spans="1:18" x14ac:dyDescent="0.2">
      <c r="A106" s="39"/>
      <c r="B106" s="28"/>
      <c r="C106" s="21"/>
      <c r="D106" s="22"/>
      <c r="E106" s="22"/>
      <c r="F106" s="22"/>
      <c r="G106" s="4"/>
      <c r="H106" s="17"/>
      <c r="I106" s="17"/>
      <c r="J106" s="17"/>
      <c r="K106" s="17"/>
      <c r="L106" s="17"/>
      <c r="M106" s="17"/>
      <c r="N106" s="17"/>
      <c r="O106" s="38"/>
      <c r="P106" s="18"/>
      <c r="Q106" s="18"/>
      <c r="R106" s="18"/>
    </row>
    <row r="107" spans="1:18" x14ac:dyDescent="0.2">
      <c r="A107" s="32" t="s">
        <v>11</v>
      </c>
      <c r="B107" s="25" t="s">
        <v>56</v>
      </c>
      <c r="C107" s="26" t="s">
        <v>9</v>
      </c>
      <c r="D107" s="22">
        <v>13</v>
      </c>
      <c r="E107" s="27"/>
      <c r="F107" s="22"/>
      <c r="G107" s="4"/>
      <c r="H107" s="17"/>
      <c r="I107" s="17"/>
      <c r="J107" s="17"/>
      <c r="K107" s="17"/>
      <c r="L107" s="17"/>
      <c r="M107" s="17"/>
      <c r="N107" s="17"/>
      <c r="O107" s="38"/>
      <c r="P107" s="18"/>
      <c r="Q107" s="18"/>
      <c r="R107" s="18"/>
    </row>
    <row r="108" spans="1:18" x14ac:dyDescent="0.2">
      <c r="A108" s="39"/>
      <c r="B108" s="28"/>
      <c r="C108" s="21"/>
      <c r="D108" s="22"/>
      <c r="E108" s="22"/>
      <c r="F108" s="22"/>
      <c r="G108" s="4"/>
      <c r="H108" s="17"/>
      <c r="I108" s="17"/>
      <c r="J108" s="17"/>
      <c r="K108" s="17"/>
      <c r="L108" s="17"/>
      <c r="M108" s="17"/>
      <c r="N108" s="17"/>
      <c r="O108" s="38"/>
      <c r="P108" s="18"/>
      <c r="Q108" s="18"/>
      <c r="R108" s="18"/>
    </row>
    <row r="109" spans="1:18" x14ac:dyDescent="0.2">
      <c r="A109" s="32" t="s">
        <v>13</v>
      </c>
      <c r="B109" s="25" t="s">
        <v>57</v>
      </c>
      <c r="C109" s="26" t="s">
        <v>9</v>
      </c>
      <c r="D109" s="22">
        <v>13</v>
      </c>
      <c r="E109" s="27"/>
      <c r="F109" s="22"/>
      <c r="G109" s="4"/>
      <c r="H109" s="17"/>
      <c r="I109" s="17"/>
      <c r="J109" s="17"/>
      <c r="K109" s="17"/>
      <c r="L109" s="17"/>
      <c r="M109" s="17"/>
      <c r="N109" s="17"/>
      <c r="O109" s="38"/>
      <c r="P109" s="18"/>
      <c r="Q109" s="18"/>
      <c r="R109" s="18"/>
    </row>
    <row r="110" spans="1:18" x14ac:dyDescent="0.2">
      <c r="A110" s="39"/>
      <c r="B110" s="28"/>
      <c r="C110" s="21"/>
      <c r="D110" s="22"/>
      <c r="E110" s="22"/>
      <c r="F110" s="22"/>
      <c r="G110" s="4"/>
      <c r="H110" s="17"/>
      <c r="I110" s="17"/>
      <c r="J110" s="17"/>
      <c r="K110" s="17"/>
      <c r="L110" s="17"/>
      <c r="M110" s="17"/>
      <c r="N110" s="17"/>
      <c r="O110" s="38"/>
      <c r="P110" s="18"/>
      <c r="Q110" s="18"/>
      <c r="R110" s="18"/>
    </row>
    <row r="111" spans="1:18" ht="14.25" x14ac:dyDescent="0.2">
      <c r="A111" s="39" t="s">
        <v>14</v>
      </c>
      <c r="B111" s="25" t="s">
        <v>58</v>
      </c>
      <c r="C111" s="26" t="s">
        <v>36</v>
      </c>
      <c r="D111" s="22">
        <v>67</v>
      </c>
      <c r="E111" s="27"/>
      <c r="F111" s="22"/>
      <c r="G111" s="4"/>
      <c r="H111" s="17"/>
      <c r="I111" s="17"/>
      <c r="J111" s="17"/>
      <c r="K111" s="17"/>
      <c r="L111" s="17"/>
      <c r="M111" s="17"/>
      <c r="N111" s="17"/>
      <c r="O111" s="38"/>
      <c r="P111" s="18"/>
      <c r="Q111" s="18"/>
      <c r="R111" s="18"/>
    </row>
    <row r="112" spans="1:18" x14ac:dyDescent="0.2">
      <c r="A112" s="39"/>
      <c r="B112" s="28"/>
      <c r="C112" s="21"/>
      <c r="D112" s="22"/>
      <c r="E112" s="22"/>
      <c r="F112" s="22"/>
      <c r="G112" s="4"/>
      <c r="H112" s="17"/>
      <c r="I112" s="17"/>
      <c r="J112" s="17"/>
      <c r="K112" s="17"/>
      <c r="L112" s="17"/>
      <c r="M112" s="17"/>
      <c r="N112" s="17"/>
      <c r="O112" s="38"/>
      <c r="P112" s="18"/>
      <c r="Q112" s="18"/>
      <c r="R112" s="18"/>
    </row>
    <row r="113" spans="1:19" ht="14.25" x14ac:dyDescent="0.2">
      <c r="A113" s="39" t="s">
        <v>59</v>
      </c>
      <c r="B113" s="25" t="s">
        <v>60</v>
      </c>
      <c r="C113" s="26" t="s">
        <v>36</v>
      </c>
      <c r="D113" s="22">
        <v>11</v>
      </c>
      <c r="E113" s="27"/>
      <c r="F113" s="22"/>
      <c r="G113" s="4"/>
      <c r="H113" s="17"/>
      <c r="I113" s="17"/>
      <c r="J113" s="17"/>
      <c r="K113" s="17"/>
      <c r="L113" s="17"/>
      <c r="M113" s="17"/>
      <c r="N113" s="17"/>
      <c r="O113" s="38"/>
      <c r="P113" s="18"/>
      <c r="Q113" s="18"/>
      <c r="R113" s="18"/>
    </row>
    <row r="114" spans="1:19" x14ac:dyDescent="0.2">
      <c r="A114" s="39"/>
      <c r="B114" s="28"/>
      <c r="C114" s="21"/>
      <c r="D114" s="22"/>
      <c r="E114" s="22"/>
      <c r="F114" s="22"/>
      <c r="G114" s="4"/>
      <c r="H114" s="17"/>
      <c r="I114" s="17"/>
      <c r="J114" s="17"/>
      <c r="K114" s="17"/>
      <c r="L114" s="17"/>
      <c r="M114" s="17"/>
      <c r="N114" s="17"/>
      <c r="O114" s="38"/>
      <c r="P114" s="18"/>
      <c r="Q114" s="18"/>
      <c r="R114" s="18"/>
    </row>
    <row r="115" spans="1:19" ht="14.25" x14ac:dyDescent="0.2">
      <c r="A115" s="39" t="s">
        <v>61</v>
      </c>
      <c r="B115" s="25" t="s">
        <v>62</v>
      </c>
      <c r="C115" s="26" t="s">
        <v>36</v>
      </c>
      <c r="D115" s="22">
        <v>11</v>
      </c>
      <c r="E115" s="27"/>
      <c r="F115" s="22"/>
      <c r="G115" s="4"/>
      <c r="H115" s="17"/>
      <c r="I115" s="17"/>
      <c r="J115" s="17"/>
      <c r="K115" s="17"/>
      <c r="L115" s="17"/>
      <c r="M115" s="17"/>
      <c r="N115" s="17"/>
      <c r="O115" s="38"/>
      <c r="P115" s="18"/>
      <c r="Q115" s="18"/>
      <c r="R115" s="18"/>
    </row>
    <row r="116" spans="1:19" x14ac:dyDescent="0.2">
      <c r="A116" s="39"/>
      <c r="B116" s="28"/>
      <c r="C116" s="21"/>
      <c r="D116" s="22"/>
      <c r="E116" s="22"/>
      <c r="F116" s="22"/>
      <c r="G116" s="4"/>
      <c r="H116" s="17"/>
      <c r="I116" s="17"/>
      <c r="J116" s="17"/>
      <c r="K116" s="17"/>
      <c r="L116" s="17"/>
      <c r="M116" s="17"/>
      <c r="N116" s="17"/>
      <c r="O116" s="38"/>
      <c r="P116" s="18"/>
      <c r="Q116" s="18"/>
      <c r="R116" s="18"/>
    </row>
    <row r="117" spans="1:19" ht="14.25" x14ac:dyDescent="0.2">
      <c r="A117" s="39" t="s">
        <v>63</v>
      </c>
      <c r="B117" s="25" t="s">
        <v>64</v>
      </c>
      <c r="C117" s="26" t="s">
        <v>36</v>
      </c>
      <c r="D117" s="22">
        <v>19</v>
      </c>
      <c r="E117" s="27"/>
      <c r="F117" s="22"/>
      <c r="G117" s="4"/>
      <c r="H117" s="17"/>
      <c r="I117" s="17"/>
      <c r="J117" s="17"/>
      <c r="K117" s="17"/>
      <c r="L117" s="17"/>
      <c r="M117" s="17"/>
      <c r="N117" s="17"/>
      <c r="O117" s="38"/>
      <c r="P117" s="18"/>
      <c r="Q117" s="18"/>
      <c r="R117" s="18"/>
    </row>
    <row r="118" spans="1:19" ht="14.25" x14ac:dyDescent="0.2">
      <c r="A118" s="39" t="s">
        <v>65</v>
      </c>
      <c r="B118" s="25" t="s">
        <v>66</v>
      </c>
      <c r="C118" s="26" t="s">
        <v>36</v>
      </c>
      <c r="D118" s="22">
        <v>62</v>
      </c>
      <c r="E118" s="27"/>
      <c r="F118" s="22"/>
      <c r="G118" s="4"/>
      <c r="H118" s="17"/>
      <c r="I118" s="17"/>
      <c r="J118" s="17"/>
      <c r="K118" s="17"/>
      <c r="L118" s="17"/>
      <c r="M118" s="17"/>
      <c r="N118" s="17"/>
      <c r="O118" s="38"/>
      <c r="P118" s="18"/>
      <c r="Q118" s="18"/>
      <c r="R118" s="18"/>
    </row>
    <row r="119" spans="1:19" x14ac:dyDescent="0.2">
      <c r="A119" s="32" t="s">
        <v>67</v>
      </c>
      <c r="B119" s="25" t="s">
        <v>68</v>
      </c>
      <c r="C119" s="26" t="s">
        <v>9</v>
      </c>
      <c r="D119" s="22">
        <v>25</v>
      </c>
      <c r="E119" s="27"/>
      <c r="F119" s="22"/>
      <c r="H119" s="38"/>
      <c r="I119" s="38"/>
      <c r="J119" s="38"/>
      <c r="K119" s="38"/>
      <c r="L119" s="38"/>
      <c r="M119" s="38"/>
      <c r="N119" s="38"/>
      <c r="O119" s="38"/>
      <c r="P119" s="18"/>
      <c r="Q119" s="18"/>
      <c r="R119" s="18"/>
    </row>
    <row r="120" spans="1:19" x14ac:dyDescent="0.2">
      <c r="A120" s="39"/>
      <c r="B120" s="34" t="s">
        <v>46</v>
      </c>
      <c r="C120" s="35"/>
      <c r="D120" s="36"/>
      <c r="E120" s="37"/>
      <c r="F120" s="54"/>
      <c r="H120" s="17"/>
      <c r="I120" s="17"/>
      <c r="J120" s="17"/>
      <c r="K120" s="17"/>
      <c r="L120" s="17"/>
      <c r="M120" s="17"/>
      <c r="N120" s="17"/>
      <c r="O120" s="38"/>
      <c r="P120" s="18"/>
      <c r="Q120" s="18"/>
      <c r="R120" s="18"/>
    </row>
    <row r="121" spans="1:19" x14ac:dyDescent="0.2">
      <c r="A121" s="39"/>
      <c r="B121" s="20"/>
      <c r="C121" s="21"/>
      <c r="D121" s="22"/>
      <c r="E121" s="22"/>
      <c r="F121" s="22"/>
      <c r="H121" s="17"/>
      <c r="I121" s="17"/>
      <c r="J121" s="17"/>
      <c r="K121" s="17"/>
      <c r="L121" s="17"/>
      <c r="M121" s="17"/>
      <c r="N121" s="17"/>
      <c r="O121" s="38"/>
      <c r="P121" s="18"/>
      <c r="Q121" s="18"/>
      <c r="R121" s="18"/>
    </row>
    <row r="122" spans="1:19" x14ac:dyDescent="0.2">
      <c r="A122" s="39"/>
      <c r="B122" s="20" t="s">
        <v>15</v>
      </c>
      <c r="C122" s="26"/>
      <c r="D122" s="22"/>
      <c r="E122" s="22"/>
      <c r="F122" s="22"/>
      <c r="H122" s="17"/>
      <c r="I122" s="40"/>
      <c r="J122" s="41"/>
      <c r="K122" s="41"/>
      <c r="L122" s="41"/>
      <c r="M122" s="42"/>
      <c r="N122" s="18"/>
      <c r="O122" s="18"/>
      <c r="P122" s="18"/>
      <c r="Q122" s="18"/>
      <c r="R122" s="18"/>
      <c r="S122" s="13"/>
    </row>
    <row r="123" spans="1:19" x14ac:dyDescent="0.2">
      <c r="A123" s="39"/>
      <c r="B123" s="24" t="s">
        <v>23</v>
      </c>
      <c r="C123" s="26"/>
      <c r="D123" s="22"/>
      <c r="E123" s="22"/>
      <c r="F123" s="22"/>
      <c r="H123" s="38"/>
      <c r="I123" s="40"/>
      <c r="J123" s="41"/>
      <c r="K123" s="41"/>
      <c r="L123" s="41"/>
      <c r="M123" s="42"/>
      <c r="N123" s="18"/>
      <c r="O123" s="18"/>
      <c r="P123" s="18"/>
      <c r="Q123" s="18"/>
      <c r="R123" s="18"/>
      <c r="S123" s="13"/>
    </row>
    <row r="124" spans="1:19" x14ac:dyDescent="0.2">
      <c r="A124" s="39"/>
      <c r="B124" s="25"/>
      <c r="C124" s="26"/>
      <c r="D124" s="22"/>
      <c r="E124" s="22"/>
      <c r="F124" s="22"/>
      <c r="H124" s="38"/>
      <c r="I124" s="38"/>
      <c r="J124" s="38"/>
      <c r="K124" s="38"/>
      <c r="L124" s="38"/>
      <c r="M124" s="38"/>
      <c r="N124" s="38"/>
      <c r="O124" s="38"/>
      <c r="P124" s="38"/>
      <c r="Q124" s="18"/>
      <c r="R124" s="18"/>
    </row>
    <row r="125" spans="1:19" ht="14.25" x14ac:dyDescent="0.2">
      <c r="A125" s="39" t="s">
        <v>0</v>
      </c>
      <c r="B125" s="25" t="s">
        <v>69</v>
      </c>
      <c r="C125" s="26" t="s">
        <v>36</v>
      </c>
      <c r="D125" s="22">
        <v>11</v>
      </c>
      <c r="E125" s="27"/>
      <c r="F125" s="22"/>
      <c r="H125" s="38"/>
      <c r="I125" s="38"/>
      <c r="J125" s="38"/>
      <c r="K125" s="38"/>
      <c r="L125" s="38"/>
      <c r="M125" s="38"/>
      <c r="N125" s="38"/>
      <c r="O125" s="38"/>
      <c r="P125" s="38"/>
      <c r="Q125" s="18"/>
      <c r="R125" s="18"/>
    </row>
    <row r="126" spans="1:19" ht="14.25" x14ac:dyDescent="0.2">
      <c r="A126" s="39" t="s">
        <v>2</v>
      </c>
      <c r="B126" s="25" t="s">
        <v>70</v>
      </c>
      <c r="C126" s="26" t="s">
        <v>36</v>
      </c>
      <c r="D126" s="22">
        <v>11</v>
      </c>
      <c r="E126" s="27"/>
      <c r="F126" s="22"/>
      <c r="H126" s="38"/>
      <c r="I126" s="38"/>
      <c r="J126" s="38"/>
      <c r="K126" s="38"/>
      <c r="L126" s="38"/>
      <c r="M126" s="38"/>
      <c r="N126" s="38"/>
      <c r="O126" s="38"/>
      <c r="P126" s="38"/>
      <c r="Q126" s="18"/>
      <c r="R126" s="18"/>
    </row>
    <row r="127" spans="1:19" ht="14.25" x14ac:dyDescent="0.2">
      <c r="A127" s="39" t="s">
        <v>3</v>
      </c>
      <c r="B127" s="25" t="s">
        <v>71</v>
      </c>
      <c r="C127" s="26" t="s">
        <v>36</v>
      </c>
      <c r="D127" s="22">
        <v>30</v>
      </c>
      <c r="E127" s="27"/>
      <c r="F127" s="22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</row>
    <row r="128" spans="1:19" ht="14.25" x14ac:dyDescent="0.2">
      <c r="A128" s="39" t="s">
        <v>5</v>
      </c>
      <c r="B128" s="25" t="s">
        <v>72</v>
      </c>
      <c r="C128" s="26" t="s">
        <v>36</v>
      </c>
      <c r="D128" s="22">
        <v>32</v>
      </c>
      <c r="E128" s="27"/>
      <c r="F128" s="22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</row>
    <row r="129" spans="1:18" ht="14.25" x14ac:dyDescent="0.2">
      <c r="A129" s="39" t="s">
        <v>6</v>
      </c>
      <c r="B129" s="25" t="s">
        <v>73</v>
      </c>
      <c r="C129" s="26" t="s">
        <v>36</v>
      </c>
      <c r="D129" s="22">
        <v>13</v>
      </c>
      <c r="E129" s="27"/>
      <c r="F129" s="22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</row>
    <row r="130" spans="1:18" ht="14.25" x14ac:dyDescent="0.2">
      <c r="A130" s="39" t="s">
        <v>7</v>
      </c>
      <c r="B130" s="25" t="s">
        <v>74</v>
      </c>
      <c r="C130" s="26" t="s">
        <v>36</v>
      </c>
      <c r="D130" s="22">
        <v>13</v>
      </c>
      <c r="E130" s="27"/>
      <c r="F130" s="22"/>
      <c r="H130" s="38"/>
      <c r="I130" s="38"/>
      <c r="J130" s="38"/>
      <c r="K130" s="38"/>
      <c r="L130" s="38"/>
      <c r="M130" s="38"/>
      <c r="N130" s="38"/>
      <c r="O130" s="38"/>
      <c r="P130" s="38"/>
      <c r="Q130" s="18"/>
      <c r="R130" s="18"/>
    </row>
    <row r="131" spans="1:18" ht="14.25" x14ac:dyDescent="0.2">
      <c r="A131" s="39" t="s">
        <v>8</v>
      </c>
      <c r="B131" s="25" t="s">
        <v>75</v>
      </c>
      <c r="C131" s="26" t="s">
        <v>36</v>
      </c>
      <c r="D131" s="22">
        <v>87</v>
      </c>
      <c r="E131" s="27"/>
      <c r="F131" s="22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</row>
    <row r="132" spans="1:18" ht="14.25" x14ac:dyDescent="0.2">
      <c r="A132" s="39" t="s">
        <v>11</v>
      </c>
      <c r="B132" s="25" t="s">
        <v>76</v>
      </c>
      <c r="C132" s="26" t="s">
        <v>36</v>
      </c>
      <c r="D132" s="22">
        <v>19</v>
      </c>
      <c r="E132" s="27"/>
      <c r="F132" s="22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</row>
    <row r="133" spans="1:18" ht="18" customHeight="1" x14ac:dyDescent="0.2">
      <c r="A133" s="39" t="s">
        <v>13</v>
      </c>
      <c r="B133" s="25" t="s">
        <v>77</v>
      </c>
      <c r="C133" s="26" t="s">
        <v>9</v>
      </c>
      <c r="D133" s="22">
        <v>12</v>
      </c>
      <c r="E133" s="27"/>
      <c r="F133" s="22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</row>
    <row r="134" spans="1:18" x14ac:dyDescent="0.2">
      <c r="A134" s="39"/>
      <c r="B134" s="25"/>
      <c r="C134" s="26"/>
      <c r="D134" s="22"/>
      <c r="E134" s="22"/>
      <c r="F134" s="22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</row>
    <row r="135" spans="1:18" x14ac:dyDescent="0.2">
      <c r="A135" s="39"/>
      <c r="B135" s="20" t="s">
        <v>25</v>
      </c>
      <c r="C135" s="26"/>
      <c r="D135" s="22"/>
      <c r="E135" s="22"/>
      <c r="F135" s="22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</row>
    <row r="136" spans="1:18" ht="25.5" x14ac:dyDescent="0.2">
      <c r="A136" s="39"/>
      <c r="B136" s="24" t="s">
        <v>26</v>
      </c>
      <c r="C136" s="26"/>
      <c r="D136" s="22"/>
      <c r="E136" s="22"/>
      <c r="F136" s="22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</row>
    <row r="137" spans="1:18" x14ac:dyDescent="0.2">
      <c r="A137" s="39" t="s">
        <v>14</v>
      </c>
      <c r="B137" s="25" t="s">
        <v>78</v>
      </c>
      <c r="C137" s="26" t="s">
        <v>24</v>
      </c>
      <c r="D137" s="22">
        <v>1</v>
      </c>
      <c r="E137" s="27"/>
      <c r="F137" s="22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</row>
    <row r="138" spans="1:18" ht="18" customHeight="1" x14ac:dyDescent="0.2">
      <c r="A138" s="39" t="s">
        <v>59</v>
      </c>
      <c r="B138" s="25" t="s">
        <v>79</v>
      </c>
      <c r="C138" s="26" t="s">
        <v>24</v>
      </c>
      <c r="D138" s="22">
        <v>1</v>
      </c>
      <c r="E138" s="27"/>
      <c r="F138" s="22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</row>
    <row r="139" spans="1:18" x14ac:dyDescent="0.2">
      <c r="A139" s="39" t="s">
        <v>61</v>
      </c>
      <c r="B139" s="25" t="s">
        <v>80</v>
      </c>
      <c r="C139" s="26" t="s">
        <v>24</v>
      </c>
      <c r="D139" s="22">
        <v>1</v>
      </c>
      <c r="E139" s="27"/>
      <c r="F139" s="22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</row>
    <row r="140" spans="1:18" ht="15" customHeight="1" x14ac:dyDescent="0.2">
      <c r="A140" s="39" t="s">
        <v>63</v>
      </c>
      <c r="B140" s="25" t="s">
        <v>81</v>
      </c>
      <c r="C140" s="26" t="s">
        <v>24</v>
      </c>
      <c r="D140" s="22">
        <v>1</v>
      </c>
      <c r="E140" s="27"/>
      <c r="F140" s="22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</row>
    <row r="141" spans="1:18" x14ac:dyDescent="0.2">
      <c r="A141" s="39" t="s">
        <v>65</v>
      </c>
      <c r="B141" s="25" t="s">
        <v>82</v>
      </c>
      <c r="C141" s="26" t="s">
        <v>24</v>
      </c>
      <c r="D141" s="22">
        <v>1</v>
      </c>
      <c r="E141" s="27"/>
      <c r="F141" s="22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</row>
    <row r="142" spans="1:18" x14ac:dyDescent="0.2">
      <c r="A142" s="39" t="s">
        <v>67</v>
      </c>
      <c r="B142" s="25" t="s">
        <v>83</v>
      </c>
      <c r="C142" s="26" t="s">
        <v>24</v>
      </c>
      <c r="D142" s="22">
        <v>1</v>
      </c>
      <c r="E142" s="27"/>
      <c r="F142" s="22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</row>
    <row r="143" spans="1:18" x14ac:dyDescent="0.2">
      <c r="A143" s="39"/>
      <c r="B143" s="25"/>
      <c r="C143" s="26"/>
      <c r="D143" s="22"/>
      <c r="E143" s="22"/>
      <c r="F143" s="22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</row>
    <row r="144" spans="1:18" ht="27.75" customHeight="1" x14ac:dyDescent="0.2">
      <c r="A144" s="39" t="s">
        <v>84</v>
      </c>
      <c r="B144" s="25" t="s">
        <v>85</v>
      </c>
      <c r="C144" s="26" t="s">
        <v>24</v>
      </c>
      <c r="D144" s="22">
        <v>1</v>
      </c>
      <c r="E144" s="27"/>
      <c r="F144" s="22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</row>
    <row r="145" spans="1:18" ht="25.5" x14ac:dyDescent="0.2">
      <c r="A145" s="32" t="s">
        <v>86</v>
      </c>
      <c r="B145" s="25" t="s">
        <v>87</v>
      </c>
      <c r="C145" s="26" t="s">
        <v>24</v>
      </c>
      <c r="D145" s="22">
        <v>8</v>
      </c>
      <c r="E145" s="27"/>
      <c r="F145" s="22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</row>
    <row r="146" spans="1:18" x14ac:dyDescent="0.2">
      <c r="A146" s="39"/>
      <c r="B146" s="34" t="s">
        <v>46</v>
      </c>
      <c r="C146" s="26"/>
      <c r="D146" s="22"/>
      <c r="E146" s="22"/>
      <c r="F146" s="54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</row>
    <row r="147" spans="1:18" x14ac:dyDescent="0.2">
      <c r="A147" s="39"/>
      <c r="B147" s="34"/>
      <c r="C147" s="26"/>
      <c r="D147" s="22"/>
      <c r="E147" s="22"/>
      <c r="F147" s="22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</row>
    <row r="148" spans="1:18" x14ac:dyDescent="0.2">
      <c r="A148" s="39"/>
      <c r="B148" s="43" t="s">
        <v>88</v>
      </c>
      <c r="C148" s="26"/>
      <c r="D148" s="22"/>
      <c r="E148" s="22"/>
      <c r="F148" s="22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</row>
    <row r="149" spans="1:18" x14ac:dyDescent="0.2">
      <c r="A149" s="39"/>
      <c r="B149" s="25"/>
      <c r="C149" s="26"/>
      <c r="D149" s="22"/>
      <c r="E149" s="22"/>
      <c r="F149" s="22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</row>
    <row r="150" spans="1:18" x14ac:dyDescent="0.2">
      <c r="A150" s="39"/>
      <c r="B150" s="20" t="s">
        <v>89</v>
      </c>
      <c r="C150" s="26"/>
      <c r="D150" s="22"/>
      <c r="E150" s="22"/>
      <c r="F150" s="22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</row>
    <row r="151" spans="1:18" x14ac:dyDescent="0.2">
      <c r="A151" s="39"/>
      <c r="B151" s="20" t="s">
        <v>90</v>
      </c>
      <c r="C151" s="26"/>
      <c r="D151" s="22"/>
      <c r="E151" s="22"/>
      <c r="F151" s="22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</row>
    <row r="152" spans="1:18" x14ac:dyDescent="0.2">
      <c r="A152" s="39"/>
      <c r="B152" s="20"/>
      <c r="C152" s="26"/>
      <c r="D152" s="22"/>
      <c r="E152" s="22"/>
      <c r="F152" s="22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</row>
    <row r="153" spans="1:18" x14ac:dyDescent="0.2">
      <c r="A153" s="39"/>
      <c r="B153" s="20" t="s">
        <v>91</v>
      </c>
      <c r="C153" s="26"/>
      <c r="D153" s="22"/>
      <c r="E153" s="22"/>
      <c r="F153" s="22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</row>
    <row r="154" spans="1:18" x14ac:dyDescent="0.2">
      <c r="A154" s="39"/>
      <c r="B154" s="34"/>
      <c r="C154" s="26"/>
      <c r="D154" s="22"/>
      <c r="E154" s="22"/>
      <c r="F154" s="22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</row>
    <row r="155" spans="1:18" ht="14.25" x14ac:dyDescent="0.2">
      <c r="A155" s="39"/>
      <c r="B155" s="34" t="s">
        <v>92</v>
      </c>
      <c r="C155" s="26"/>
      <c r="D155" s="22"/>
      <c r="E155" s="22"/>
      <c r="F155" s="37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</row>
    <row r="156" spans="1:18" s="57" customFormat="1" ht="30" customHeight="1" x14ac:dyDescent="0.25">
      <c r="A156" s="55"/>
      <c r="B156" s="56" t="s">
        <v>112</v>
      </c>
      <c r="C156" s="58" t="s">
        <v>24</v>
      </c>
      <c r="D156" s="59">
        <v>2</v>
      </c>
      <c r="E156" s="60"/>
      <c r="F156" s="61"/>
    </row>
    <row r="157" spans="1:18" ht="18" customHeight="1" x14ac:dyDescent="0.2"/>
    <row r="158" spans="1:18" ht="18" customHeight="1" x14ac:dyDescent="0.2"/>
    <row r="159" spans="1:18" ht="18" customHeight="1" x14ac:dyDescent="0.2"/>
    <row r="160" spans="1:18" ht="18" customHeight="1" x14ac:dyDescent="0.2"/>
    <row r="161" ht="18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  <row r="166" ht="18" customHeight="1" x14ac:dyDescent="0.2"/>
    <row r="167" ht="18" customHeight="1" x14ac:dyDescent="0.2"/>
    <row r="168" ht="18" customHeight="1" x14ac:dyDescent="0.2"/>
    <row r="169" ht="18" customHeight="1" x14ac:dyDescent="0.2"/>
    <row r="170" ht="18" customHeight="1" x14ac:dyDescent="0.2"/>
    <row r="171" ht="18" customHeight="1" x14ac:dyDescent="0.2"/>
    <row r="172" ht="18" customHeight="1" x14ac:dyDescent="0.2"/>
    <row r="173" ht="18" customHeight="1" x14ac:dyDescent="0.2"/>
    <row r="174" ht="18" customHeight="1" x14ac:dyDescent="0.2"/>
    <row r="175" ht="18" customHeight="1" x14ac:dyDescent="0.2"/>
    <row r="176" ht="18" customHeight="1" x14ac:dyDescent="0.2"/>
    <row r="177" spans="1:6" ht="18" customHeight="1" x14ac:dyDescent="0.2"/>
    <row r="178" spans="1:6" ht="18" customHeight="1" x14ac:dyDescent="0.2"/>
    <row r="179" spans="1:6" ht="18" customHeight="1" x14ac:dyDescent="0.2"/>
    <row r="180" spans="1:6" ht="18" customHeight="1" x14ac:dyDescent="0.2"/>
    <row r="181" spans="1:6" ht="18" customHeight="1" x14ac:dyDescent="0.2"/>
    <row r="182" spans="1:6" ht="18" customHeight="1" x14ac:dyDescent="0.2"/>
    <row r="183" spans="1:6" ht="18" customHeight="1" x14ac:dyDescent="0.2"/>
    <row r="184" spans="1:6" ht="18" customHeight="1" x14ac:dyDescent="0.2"/>
    <row r="185" spans="1:6" ht="18" customHeight="1" x14ac:dyDescent="0.2"/>
    <row r="186" spans="1:6" ht="18" customHeight="1" x14ac:dyDescent="0.2"/>
    <row r="187" spans="1:6" ht="18" customHeight="1" x14ac:dyDescent="0.2"/>
    <row r="188" spans="1:6" ht="18" customHeight="1" x14ac:dyDescent="0.2"/>
    <row r="189" spans="1:6" ht="18" customHeight="1" x14ac:dyDescent="0.2"/>
    <row r="190" spans="1:6" ht="18" customHeight="1" x14ac:dyDescent="0.2"/>
    <row r="191" spans="1:6" ht="18" customHeight="1" x14ac:dyDescent="0.25">
      <c r="A191" s="90" t="s">
        <v>113</v>
      </c>
    </row>
    <row r="192" spans="1:6" ht="18" customHeight="1" x14ac:dyDescent="0.2">
      <c r="A192" s="63"/>
      <c r="B192" s="64"/>
      <c r="C192" s="65"/>
      <c r="D192" s="63"/>
      <c r="E192" s="63"/>
      <c r="F192" s="63"/>
    </row>
    <row r="193" spans="1:6" ht="18" customHeight="1" x14ac:dyDescent="0.2">
      <c r="A193" s="63"/>
      <c r="B193" s="64" t="s">
        <v>114</v>
      </c>
      <c r="C193" s="65"/>
      <c r="D193" s="63"/>
      <c r="E193" s="63"/>
      <c r="F193" s="63"/>
    </row>
    <row r="194" spans="1:6" ht="18" customHeight="1" x14ac:dyDescent="0.2">
      <c r="A194" s="66"/>
      <c r="B194" s="66"/>
      <c r="C194" s="67"/>
      <c r="D194" s="66"/>
      <c r="E194" s="66"/>
      <c r="F194" s="66"/>
    </row>
    <row r="195" spans="1:6" ht="28.5" customHeight="1" x14ac:dyDescent="0.2">
      <c r="A195" s="68" t="s">
        <v>28</v>
      </c>
      <c r="B195" s="68" t="s">
        <v>29</v>
      </c>
      <c r="C195" s="68" t="s">
        <v>30</v>
      </c>
      <c r="D195" s="68" t="s">
        <v>31</v>
      </c>
      <c r="E195" s="68" t="s">
        <v>32</v>
      </c>
      <c r="F195" s="68" t="s">
        <v>33</v>
      </c>
    </row>
    <row r="196" spans="1:6" ht="18" customHeight="1" x14ac:dyDescent="0.2">
      <c r="A196" s="69"/>
      <c r="B196" s="70"/>
      <c r="C196" s="71"/>
      <c r="D196" s="72"/>
      <c r="E196" s="73"/>
      <c r="F196" s="73"/>
    </row>
    <row r="197" spans="1:6" ht="18" customHeight="1" x14ac:dyDescent="0.2">
      <c r="A197" s="69"/>
      <c r="B197" s="74" t="s">
        <v>115</v>
      </c>
      <c r="C197" s="71"/>
      <c r="D197" s="72"/>
      <c r="E197" s="73"/>
      <c r="F197" s="73"/>
    </row>
    <row r="198" spans="1:6" ht="18" customHeight="1" x14ac:dyDescent="0.2">
      <c r="A198" s="69"/>
      <c r="B198" s="70"/>
      <c r="C198" s="71"/>
      <c r="D198" s="72"/>
      <c r="E198" s="73"/>
      <c r="F198" s="73"/>
    </row>
    <row r="199" spans="1:6" ht="18" customHeight="1" x14ac:dyDescent="0.2">
      <c r="A199" s="69"/>
      <c r="B199" s="75" t="s">
        <v>116</v>
      </c>
      <c r="C199" s="71"/>
      <c r="D199" s="72"/>
      <c r="E199" s="73"/>
      <c r="F199" s="73"/>
    </row>
    <row r="200" spans="1:6" ht="18" customHeight="1" x14ac:dyDescent="0.2">
      <c r="A200" s="69"/>
      <c r="B200" s="75"/>
      <c r="C200" s="71"/>
      <c r="D200" s="72"/>
      <c r="E200" s="73"/>
      <c r="F200" s="73"/>
    </row>
    <row r="201" spans="1:6" ht="27.75" customHeight="1" x14ac:dyDescent="0.2">
      <c r="A201" s="69"/>
      <c r="B201" s="76" t="s">
        <v>117</v>
      </c>
      <c r="C201" s="71"/>
      <c r="D201" s="72"/>
      <c r="E201" s="73"/>
      <c r="F201" s="73"/>
    </row>
    <row r="202" spans="1:6" ht="18" customHeight="1" x14ac:dyDescent="0.2">
      <c r="A202" s="69"/>
      <c r="B202" s="75"/>
      <c r="C202" s="71"/>
      <c r="D202" s="72"/>
      <c r="E202" s="73"/>
      <c r="F202" s="73"/>
    </row>
    <row r="203" spans="1:6" ht="18" customHeight="1" x14ac:dyDescent="0.2">
      <c r="A203" s="77"/>
      <c r="B203" s="75" t="s">
        <v>16</v>
      </c>
      <c r="C203" s="71"/>
      <c r="D203" s="72"/>
      <c r="E203" s="73"/>
      <c r="F203" s="73"/>
    </row>
    <row r="204" spans="1:6" ht="18" customHeight="1" x14ac:dyDescent="0.2">
      <c r="A204" s="78"/>
      <c r="B204" s="70"/>
      <c r="C204" s="71"/>
      <c r="D204" s="72"/>
      <c r="E204" s="73"/>
      <c r="F204" s="73"/>
    </row>
    <row r="205" spans="1:6" ht="18" customHeight="1" x14ac:dyDescent="0.2">
      <c r="A205" s="78" t="s">
        <v>0</v>
      </c>
      <c r="B205" s="70" t="s">
        <v>118</v>
      </c>
      <c r="C205" s="71" t="s">
        <v>38</v>
      </c>
      <c r="D205" s="72">
        <v>9</v>
      </c>
      <c r="E205" s="79"/>
      <c r="F205" s="73"/>
    </row>
    <row r="206" spans="1:6" ht="18" customHeight="1" x14ac:dyDescent="0.2">
      <c r="A206" s="78"/>
      <c r="B206" s="70"/>
      <c r="C206" s="71"/>
      <c r="D206" s="72"/>
      <c r="E206" s="73"/>
      <c r="F206" s="73"/>
    </row>
    <row r="207" spans="1:6" ht="18" customHeight="1" x14ac:dyDescent="0.2">
      <c r="A207" s="78" t="s">
        <v>2</v>
      </c>
      <c r="B207" s="70" t="s">
        <v>119</v>
      </c>
      <c r="C207" s="71" t="s">
        <v>38</v>
      </c>
      <c r="D207" s="72">
        <v>9</v>
      </c>
      <c r="E207" s="79"/>
      <c r="F207" s="73"/>
    </row>
    <row r="208" spans="1:6" ht="18" customHeight="1" x14ac:dyDescent="0.2">
      <c r="A208" s="78"/>
      <c r="B208" s="70"/>
      <c r="C208" s="71"/>
      <c r="D208" s="72"/>
      <c r="E208" s="73"/>
      <c r="F208" s="73"/>
    </row>
    <row r="209" spans="1:6" ht="18" customHeight="1" x14ac:dyDescent="0.2">
      <c r="A209" s="78" t="s">
        <v>3</v>
      </c>
      <c r="B209" s="70" t="s">
        <v>120</v>
      </c>
      <c r="C209" s="71" t="s">
        <v>38</v>
      </c>
      <c r="D209" s="72">
        <v>9</v>
      </c>
      <c r="E209" s="79"/>
      <c r="F209" s="73"/>
    </row>
    <row r="210" spans="1:6" ht="18" customHeight="1" x14ac:dyDescent="0.2">
      <c r="A210" s="78"/>
      <c r="B210" s="70"/>
      <c r="C210" s="71"/>
      <c r="D210" s="72"/>
      <c r="E210" s="73"/>
      <c r="F210" s="73"/>
    </row>
    <row r="211" spans="1:6" ht="18" customHeight="1" x14ac:dyDescent="0.2">
      <c r="A211" s="78" t="s">
        <v>5</v>
      </c>
      <c r="B211" s="70" t="s">
        <v>121</v>
      </c>
      <c r="C211" s="71" t="s">
        <v>38</v>
      </c>
      <c r="D211" s="72">
        <v>9</v>
      </c>
      <c r="E211" s="79"/>
      <c r="F211" s="73"/>
    </row>
    <row r="212" spans="1:6" ht="18" customHeight="1" x14ac:dyDescent="0.2">
      <c r="A212" s="78"/>
      <c r="B212" s="70"/>
      <c r="C212" s="71"/>
      <c r="D212" s="72"/>
      <c r="E212" s="73"/>
      <c r="F212" s="73"/>
    </row>
    <row r="213" spans="1:6" ht="18" customHeight="1" x14ac:dyDescent="0.2">
      <c r="A213" s="78" t="s">
        <v>6</v>
      </c>
      <c r="B213" s="70" t="s">
        <v>122</v>
      </c>
      <c r="C213" s="71" t="s">
        <v>38</v>
      </c>
      <c r="D213" s="72">
        <v>9</v>
      </c>
      <c r="E213" s="79"/>
      <c r="F213" s="73"/>
    </row>
    <row r="214" spans="1:6" ht="18" customHeight="1" x14ac:dyDescent="0.2">
      <c r="A214" s="78"/>
      <c r="B214" s="70"/>
      <c r="C214" s="71"/>
      <c r="D214" s="72"/>
      <c r="E214" s="73"/>
      <c r="F214" s="73"/>
    </row>
    <row r="215" spans="1:6" ht="18" customHeight="1" x14ac:dyDescent="0.2">
      <c r="A215" s="78" t="s">
        <v>7</v>
      </c>
      <c r="B215" s="70" t="s">
        <v>123</v>
      </c>
      <c r="C215" s="71" t="s">
        <v>38</v>
      </c>
      <c r="D215" s="72">
        <v>9</v>
      </c>
      <c r="E215" s="79"/>
      <c r="F215" s="73"/>
    </row>
    <row r="216" spans="1:6" ht="18" customHeight="1" x14ac:dyDescent="0.2">
      <c r="A216" s="78"/>
      <c r="B216" s="70"/>
      <c r="C216" s="71"/>
      <c r="D216" s="72"/>
      <c r="E216" s="73"/>
      <c r="F216" s="73"/>
    </row>
    <row r="217" spans="1:6" ht="18" customHeight="1" x14ac:dyDescent="0.2">
      <c r="A217" s="78" t="s">
        <v>8</v>
      </c>
      <c r="B217" s="70" t="s">
        <v>124</v>
      </c>
      <c r="C217" s="71" t="s">
        <v>38</v>
      </c>
      <c r="D217" s="72">
        <v>9</v>
      </c>
      <c r="E217" s="79"/>
      <c r="F217" s="73"/>
    </row>
    <row r="218" spans="1:6" ht="18" customHeight="1" x14ac:dyDescent="0.2">
      <c r="A218" s="78"/>
      <c r="B218" s="70"/>
      <c r="C218" s="71"/>
      <c r="D218" s="72"/>
      <c r="E218" s="73"/>
      <c r="F218" s="73"/>
    </row>
    <row r="219" spans="1:6" ht="18" customHeight="1" x14ac:dyDescent="0.2">
      <c r="A219" s="78" t="s">
        <v>11</v>
      </c>
      <c r="B219" s="70" t="s">
        <v>125</v>
      </c>
      <c r="C219" s="71" t="s">
        <v>38</v>
      </c>
      <c r="D219" s="72">
        <v>9</v>
      </c>
      <c r="E219" s="79"/>
      <c r="F219" s="73"/>
    </row>
    <row r="220" spans="1:6" ht="18" customHeight="1" x14ac:dyDescent="0.2">
      <c r="A220" s="78"/>
      <c r="B220" s="70"/>
      <c r="C220" s="71"/>
      <c r="D220" s="72"/>
      <c r="E220" s="73"/>
      <c r="F220" s="73"/>
    </row>
    <row r="221" spans="1:6" ht="18" customHeight="1" x14ac:dyDescent="0.2">
      <c r="A221" s="78" t="s">
        <v>13</v>
      </c>
      <c r="B221" s="70" t="s">
        <v>126</v>
      </c>
      <c r="C221" s="71" t="s">
        <v>38</v>
      </c>
      <c r="D221" s="72">
        <f>SUM(D205:D215)-D223</f>
        <v>39</v>
      </c>
      <c r="E221" s="79"/>
      <c r="F221" s="73"/>
    </row>
    <row r="222" spans="1:6" ht="18" customHeight="1" x14ac:dyDescent="0.2">
      <c r="A222" s="78"/>
      <c r="B222" s="70"/>
      <c r="C222" s="71"/>
      <c r="D222" s="72"/>
      <c r="E222" s="73"/>
      <c r="F222" s="73"/>
    </row>
    <row r="223" spans="1:6" ht="18" customHeight="1" x14ac:dyDescent="0.2">
      <c r="A223" s="78" t="s">
        <v>14</v>
      </c>
      <c r="B223" s="70" t="s">
        <v>127</v>
      </c>
      <c r="C223" s="71" t="s">
        <v>38</v>
      </c>
      <c r="D223" s="72">
        <v>15</v>
      </c>
      <c r="E223" s="79"/>
      <c r="F223" s="73"/>
    </row>
    <row r="224" spans="1:6" ht="18" customHeight="1" x14ac:dyDescent="0.2">
      <c r="A224" s="78"/>
      <c r="B224" s="70"/>
      <c r="C224" s="71"/>
      <c r="D224" s="72"/>
      <c r="E224" s="73"/>
      <c r="F224" s="73"/>
    </row>
    <row r="225" spans="1:6" ht="18" customHeight="1" x14ac:dyDescent="0.2">
      <c r="A225" s="78" t="s">
        <v>59</v>
      </c>
      <c r="B225" s="70" t="s">
        <v>128</v>
      </c>
      <c r="C225" s="71" t="s">
        <v>38</v>
      </c>
      <c r="D225" s="80">
        <f>35%*SUM(D205:D215)</f>
        <v>18.899999999999999</v>
      </c>
      <c r="E225" s="79"/>
      <c r="F225" s="73"/>
    </row>
    <row r="226" spans="1:6" ht="18" customHeight="1" x14ac:dyDescent="0.2">
      <c r="A226" s="78"/>
      <c r="B226" s="70"/>
      <c r="C226" s="71"/>
      <c r="D226" s="72"/>
      <c r="E226" s="73"/>
      <c r="F226" s="73"/>
    </row>
    <row r="227" spans="1:6" ht="18" customHeight="1" x14ac:dyDescent="0.2">
      <c r="A227" s="77"/>
      <c r="B227" s="75" t="s">
        <v>1</v>
      </c>
      <c r="C227" s="71"/>
      <c r="D227" s="72"/>
      <c r="E227" s="73"/>
      <c r="F227" s="73"/>
    </row>
    <row r="228" spans="1:6" ht="18" customHeight="1" x14ac:dyDescent="0.2">
      <c r="A228" s="78"/>
      <c r="B228" s="70"/>
      <c r="C228" s="71"/>
      <c r="D228" s="72"/>
      <c r="E228" s="73"/>
      <c r="F228" s="73"/>
    </row>
    <row r="229" spans="1:6" ht="18" customHeight="1" x14ac:dyDescent="0.2">
      <c r="A229" s="78" t="s">
        <v>61</v>
      </c>
      <c r="B229" s="70" t="s">
        <v>129</v>
      </c>
      <c r="C229" s="71" t="s">
        <v>38</v>
      </c>
      <c r="D229" s="72">
        <v>5</v>
      </c>
      <c r="E229" s="79"/>
      <c r="F229" s="73"/>
    </row>
    <row r="230" spans="1:6" ht="18" customHeight="1" x14ac:dyDescent="0.2">
      <c r="A230" s="78"/>
      <c r="B230" s="70"/>
      <c r="C230" s="71"/>
      <c r="D230" s="72"/>
      <c r="E230" s="73"/>
      <c r="F230" s="73"/>
    </row>
    <row r="231" spans="1:6" ht="18" customHeight="1" x14ac:dyDescent="0.2">
      <c r="A231" s="77"/>
      <c r="B231" s="75" t="s">
        <v>130</v>
      </c>
      <c r="C231" s="71"/>
      <c r="D231" s="72"/>
      <c r="E231" s="73"/>
      <c r="F231" s="73"/>
    </row>
    <row r="232" spans="1:6" ht="18" customHeight="1" x14ac:dyDescent="0.2">
      <c r="A232" s="78"/>
      <c r="B232" s="70"/>
      <c r="C232" s="71"/>
      <c r="D232" s="72"/>
      <c r="E232" s="73"/>
      <c r="F232" s="73"/>
    </row>
    <row r="233" spans="1:6" ht="18" customHeight="1" x14ac:dyDescent="0.2">
      <c r="A233" s="78"/>
      <c r="B233" s="81" t="s">
        <v>131</v>
      </c>
      <c r="C233" s="71"/>
      <c r="D233" s="72"/>
      <c r="E233" s="73"/>
      <c r="F233" s="73"/>
    </row>
    <row r="234" spans="1:6" ht="18" customHeight="1" x14ac:dyDescent="0.2">
      <c r="A234" s="78"/>
      <c r="B234" s="70"/>
      <c r="C234" s="71"/>
      <c r="D234" s="72"/>
      <c r="E234" s="73"/>
      <c r="F234" s="73"/>
    </row>
    <row r="235" spans="1:6" ht="18" customHeight="1" x14ac:dyDescent="0.2">
      <c r="A235" s="78" t="s">
        <v>63</v>
      </c>
      <c r="B235" s="70" t="s">
        <v>132</v>
      </c>
      <c r="C235" s="71" t="s">
        <v>36</v>
      </c>
      <c r="D235" s="72">
        <v>7</v>
      </c>
      <c r="E235" s="79"/>
      <c r="F235" s="73"/>
    </row>
    <row r="236" spans="1:6" ht="18" customHeight="1" x14ac:dyDescent="0.2">
      <c r="A236" s="82"/>
      <c r="B236" s="70"/>
      <c r="C236" s="71"/>
      <c r="D236" s="72"/>
      <c r="E236" s="73"/>
      <c r="F236" s="73"/>
    </row>
    <row r="237" spans="1:6" ht="18" customHeight="1" x14ac:dyDescent="0.2">
      <c r="A237" s="82" t="s">
        <v>65</v>
      </c>
      <c r="B237" s="70" t="s">
        <v>133</v>
      </c>
      <c r="C237" s="71" t="s">
        <v>38</v>
      </c>
      <c r="D237" s="72">
        <v>2</v>
      </c>
      <c r="E237" s="79"/>
      <c r="F237" s="73"/>
    </row>
    <row r="238" spans="1:6" ht="18" customHeight="1" x14ac:dyDescent="0.2">
      <c r="A238" s="82"/>
      <c r="B238" s="70"/>
      <c r="C238" s="71"/>
      <c r="D238" s="72"/>
      <c r="E238" s="73"/>
      <c r="F238" s="73"/>
    </row>
    <row r="239" spans="1:6" ht="18" customHeight="1" x14ac:dyDescent="0.2">
      <c r="A239" s="82" t="s">
        <v>67</v>
      </c>
      <c r="B239" s="70" t="s">
        <v>134</v>
      </c>
      <c r="C239" s="71" t="s">
        <v>38</v>
      </c>
      <c r="D239" s="72">
        <v>4</v>
      </c>
      <c r="E239" s="79"/>
      <c r="F239" s="73"/>
    </row>
    <row r="240" spans="1:6" ht="18" customHeight="1" x14ac:dyDescent="0.2">
      <c r="A240" s="82"/>
      <c r="B240" s="70"/>
      <c r="C240" s="71"/>
      <c r="D240" s="72"/>
      <c r="E240" s="73"/>
      <c r="F240" s="73"/>
    </row>
    <row r="241" spans="1:6" ht="18" customHeight="1" x14ac:dyDescent="0.2">
      <c r="A241" s="82"/>
      <c r="B241" s="70"/>
      <c r="C241" s="71"/>
      <c r="D241" s="72"/>
      <c r="E241" s="73"/>
      <c r="F241" s="73"/>
    </row>
    <row r="242" spans="1:6" ht="18" customHeight="1" x14ac:dyDescent="0.2">
      <c r="A242" s="83"/>
      <c r="B242" s="84" t="s">
        <v>46</v>
      </c>
      <c r="C242" s="85"/>
      <c r="D242" s="37"/>
      <c r="E242" s="37"/>
      <c r="F242" s="86"/>
    </row>
    <row r="243" spans="1:6" ht="18" customHeight="1" x14ac:dyDescent="0.2">
      <c r="A243" s="82"/>
      <c r="B243" s="70"/>
      <c r="C243" s="71"/>
      <c r="D243" s="72"/>
      <c r="E243" s="73"/>
      <c r="F243" s="73"/>
    </row>
    <row r="244" spans="1:6" ht="18" customHeight="1" x14ac:dyDescent="0.2">
      <c r="A244" s="82" t="s">
        <v>0</v>
      </c>
      <c r="B244" s="70" t="s">
        <v>135</v>
      </c>
      <c r="C244" s="71" t="s">
        <v>38</v>
      </c>
      <c r="D244" s="72">
        <v>23</v>
      </c>
      <c r="E244" s="79"/>
      <c r="F244" s="73"/>
    </row>
    <row r="245" spans="1:6" ht="18" customHeight="1" x14ac:dyDescent="0.2">
      <c r="A245" s="82"/>
      <c r="B245" s="70"/>
      <c r="C245" s="71"/>
      <c r="D245" s="72"/>
      <c r="E245" s="73"/>
      <c r="F245" s="73"/>
    </row>
    <row r="246" spans="1:6" ht="27.75" customHeight="1" x14ac:dyDescent="0.2">
      <c r="A246" s="82" t="s">
        <v>2</v>
      </c>
      <c r="B246" s="70" t="s">
        <v>136</v>
      </c>
      <c r="C246" s="71" t="s">
        <v>38</v>
      </c>
      <c r="D246" s="72">
        <v>2</v>
      </c>
      <c r="E246" s="79"/>
      <c r="F246" s="73"/>
    </row>
    <row r="247" spans="1:6" ht="18" customHeight="1" x14ac:dyDescent="0.2">
      <c r="A247" s="82"/>
      <c r="B247" s="70"/>
      <c r="C247" s="71"/>
      <c r="D247" s="72"/>
      <c r="E247" s="73"/>
      <c r="F247" s="73"/>
    </row>
    <row r="248" spans="1:6" ht="18" customHeight="1" x14ac:dyDescent="0.2">
      <c r="A248" s="82" t="s">
        <v>3</v>
      </c>
      <c r="B248" s="70" t="s">
        <v>137</v>
      </c>
      <c r="C248" s="71" t="s">
        <v>38</v>
      </c>
      <c r="D248" s="72">
        <v>1</v>
      </c>
      <c r="E248" s="79"/>
      <c r="F248" s="73"/>
    </row>
    <row r="249" spans="1:6" ht="18" customHeight="1" x14ac:dyDescent="0.2">
      <c r="A249" s="82"/>
      <c r="B249" s="70"/>
      <c r="C249" s="71"/>
      <c r="D249" s="72"/>
      <c r="E249" s="73"/>
      <c r="F249" s="73"/>
    </row>
    <row r="250" spans="1:6" ht="26.25" customHeight="1" x14ac:dyDescent="0.2">
      <c r="A250" s="82"/>
      <c r="B250" s="81" t="s">
        <v>138</v>
      </c>
      <c r="C250" s="71"/>
      <c r="D250" s="72"/>
      <c r="E250" s="73"/>
      <c r="F250" s="73"/>
    </row>
    <row r="251" spans="1:6" ht="18" customHeight="1" x14ac:dyDescent="0.2">
      <c r="A251" s="82"/>
      <c r="B251" s="70"/>
      <c r="C251" s="71"/>
      <c r="D251" s="72"/>
      <c r="E251" s="73"/>
      <c r="F251" s="73"/>
    </row>
    <row r="252" spans="1:6" ht="27" customHeight="1" x14ac:dyDescent="0.2">
      <c r="A252" s="82" t="s">
        <v>5</v>
      </c>
      <c r="B252" s="70" t="s">
        <v>139</v>
      </c>
      <c r="C252" s="71" t="s">
        <v>24</v>
      </c>
      <c r="D252" s="72">
        <v>10</v>
      </c>
      <c r="E252" s="79"/>
      <c r="F252" s="73"/>
    </row>
    <row r="253" spans="1:6" ht="18" customHeight="1" x14ac:dyDescent="0.2">
      <c r="A253" s="82"/>
      <c r="B253" s="70"/>
      <c r="C253" s="71"/>
      <c r="D253" s="72"/>
      <c r="E253" s="73"/>
      <c r="F253" s="73"/>
    </row>
    <row r="254" spans="1:6" ht="27.75" customHeight="1" x14ac:dyDescent="0.2">
      <c r="A254" s="82" t="s">
        <v>6</v>
      </c>
      <c r="B254" s="70" t="s">
        <v>140</v>
      </c>
      <c r="C254" s="71" t="s">
        <v>24</v>
      </c>
      <c r="D254" s="72">
        <v>2</v>
      </c>
      <c r="E254" s="79"/>
      <c r="F254" s="73"/>
    </row>
    <row r="255" spans="1:6" ht="18" customHeight="1" x14ac:dyDescent="0.2">
      <c r="A255" s="82"/>
      <c r="B255" s="70"/>
      <c r="C255" s="71"/>
      <c r="D255" s="72"/>
      <c r="E255" s="73"/>
      <c r="F255" s="73"/>
    </row>
    <row r="256" spans="1:6" ht="18" customHeight="1" x14ac:dyDescent="0.2">
      <c r="A256" s="82" t="s">
        <v>7</v>
      </c>
      <c r="B256" s="70" t="s">
        <v>141</v>
      </c>
      <c r="C256" s="71" t="s">
        <v>38</v>
      </c>
      <c r="D256" s="72">
        <v>1</v>
      </c>
      <c r="E256" s="79"/>
      <c r="F256" s="73"/>
    </row>
    <row r="257" spans="1:6" ht="18" customHeight="1" x14ac:dyDescent="0.2">
      <c r="A257" s="82"/>
      <c r="B257" s="70"/>
      <c r="C257" s="71"/>
      <c r="D257" s="72"/>
      <c r="E257" s="73"/>
      <c r="F257" s="73"/>
    </row>
    <row r="258" spans="1:6" ht="18" customHeight="1" x14ac:dyDescent="0.2">
      <c r="A258" s="82" t="s">
        <v>8</v>
      </c>
      <c r="B258" s="70" t="s">
        <v>142</v>
      </c>
      <c r="C258" s="71" t="s">
        <v>38</v>
      </c>
      <c r="D258" s="72">
        <v>1</v>
      </c>
      <c r="E258" s="79"/>
      <c r="F258" s="73"/>
    </row>
    <row r="259" spans="1:6" ht="18" customHeight="1" x14ac:dyDescent="0.2">
      <c r="A259" s="82"/>
      <c r="B259" s="70"/>
      <c r="C259" s="71"/>
      <c r="D259" s="72"/>
      <c r="E259" s="73"/>
      <c r="F259" s="73"/>
    </row>
    <row r="260" spans="1:6" ht="18" customHeight="1" x14ac:dyDescent="0.2">
      <c r="A260" s="82" t="s">
        <v>11</v>
      </c>
      <c r="B260" s="70" t="s">
        <v>143</v>
      </c>
      <c r="C260" s="71" t="s">
        <v>36</v>
      </c>
      <c r="D260" s="72">
        <v>10</v>
      </c>
      <c r="E260" s="79"/>
      <c r="F260" s="73"/>
    </row>
    <row r="261" spans="1:6" ht="18" customHeight="1" x14ac:dyDescent="0.2">
      <c r="A261" s="82"/>
      <c r="B261" s="70"/>
      <c r="C261" s="71"/>
      <c r="D261" s="72"/>
      <c r="E261" s="73"/>
      <c r="F261" s="73"/>
    </row>
    <row r="262" spans="1:6" ht="18" customHeight="1" x14ac:dyDescent="0.2">
      <c r="A262" s="82" t="s">
        <v>13</v>
      </c>
      <c r="B262" s="70" t="s">
        <v>144</v>
      </c>
      <c r="C262" s="71" t="s">
        <v>36</v>
      </c>
      <c r="D262" s="72">
        <v>4</v>
      </c>
      <c r="E262" s="79"/>
      <c r="F262" s="73"/>
    </row>
    <row r="263" spans="1:6" ht="18" customHeight="1" x14ac:dyDescent="0.2">
      <c r="A263" s="82"/>
      <c r="B263" s="70"/>
      <c r="C263" s="71"/>
      <c r="D263" s="72"/>
      <c r="E263" s="73"/>
      <c r="F263" s="73"/>
    </row>
    <row r="264" spans="1:6" ht="28.5" customHeight="1" x14ac:dyDescent="0.2">
      <c r="A264" s="82" t="s">
        <v>14</v>
      </c>
      <c r="B264" s="70" t="s">
        <v>145</v>
      </c>
      <c r="C264" s="71" t="s">
        <v>24</v>
      </c>
      <c r="D264" s="72">
        <v>1</v>
      </c>
      <c r="E264" s="79"/>
      <c r="F264" s="73"/>
    </row>
    <row r="265" spans="1:6" ht="18" customHeight="1" x14ac:dyDescent="0.2">
      <c r="A265" s="82"/>
      <c r="B265" s="70"/>
      <c r="C265" s="71"/>
      <c r="D265" s="72"/>
      <c r="E265" s="73"/>
      <c r="F265" s="73"/>
    </row>
    <row r="266" spans="1:6" ht="18" customHeight="1" x14ac:dyDescent="0.2">
      <c r="A266" s="82"/>
      <c r="B266" s="70"/>
      <c r="C266" s="71"/>
      <c r="D266" s="72"/>
      <c r="E266" s="73"/>
      <c r="F266" s="73"/>
    </row>
    <row r="267" spans="1:6" ht="18" customHeight="1" x14ac:dyDescent="0.2">
      <c r="A267" s="82"/>
      <c r="B267" s="75" t="s">
        <v>146</v>
      </c>
      <c r="C267" s="71"/>
      <c r="D267" s="72"/>
      <c r="E267" s="73"/>
      <c r="F267" s="73"/>
    </row>
    <row r="268" spans="1:6" ht="18" customHeight="1" x14ac:dyDescent="0.2">
      <c r="A268" s="82"/>
      <c r="B268" s="70"/>
      <c r="C268" s="71"/>
      <c r="D268" s="72"/>
      <c r="E268" s="73"/>
      <c r="F268" s="73"/>
    </row>
    <row r="269" spans="1:6" ht="18" customHeight="1" x14ac:dyDescent="0.2">
      <c r="A269" s="82" t="s">
        <v>59</v>
      </c>
      <c r="B269" s="70" t="s">
        <v>147</v>
      </c>
      <c r="C269" s="71" t="s">
        <v>36</v>
      </c>
      <c r="D269" s="72">
        <v>6</v>
      </c>
      <c r="E269" s="79"/>
      <c r="F269" s="73"/>
    </row>
    <row r="270" spans="1:6" ht="18" customHeight="1" x14ac:dyDescent="0.2">
      <c r="A270" s="82"/>
      <c r="B270" s="70"/>
      <c r="C270" s="71"/>
      <c r="D270" s="72"/>
      <c r="E270" s="73"/>
      <c r="F270" s="73"/>
    </row>
    <row r="271" spans="1:6" ht="18" customHeight="1" x14ac:dyDescent="0.2">
      <c r="A271" s="82" t="s">
        <v>61</v>
      </c>
      <c r="B271" s="70" t="s">
        <v>148</v>
      </c>
      <c r="C271" s="71" t="s">
        <v>36</v>
      </c>
      <c r="D271" s="72">
        <v>20</v>
      </c>
      <c r="E271" s="79"/>
      <c r="F271" s="73"/>
    </row>
    <row r="272" spans="1:6" ht="18" customHeight="1" x14ac:dyDescent="0.2">
      <c r="A272" s="82"/>
      <c r="B272" s="70"/>
      <c r="C272" s="71"/>
      <c r="D272" s="72"/>
      <c r="E272" s="73"/>
      <c r="F272" s="73"/>
    </row>
    <row r="273" spans="1:6" ht="18" customHeight="1" x14ac:dyDescent="0.2">
      <c r="A273" s="82" t="s">
        <v>63</v>
      </c>
      <c r="B273" s="70" t="s">
        <v>149</v>
      </c>
      <c r="C273" s="71" t="s">
        <v>36</v>
      </c>
      <c r="D273" s="72">
        <v>1</v>
      </c>
      <c r="E273" s="79"/>
      <c r="F273" s="73"/>
    </row>
    <row r="274" spans="1:6" ht="18" customHeight="1" x14ac:dyDescent="0.2">
      <c r="A274" s="82"/>
      <c r="B274" s="70"/>
      <c r="C274" s="71"/>
      <c r="D274" s="72"/>
      <c r="E274" s="73"/>
      <c r="F274" s="73"/>
    </row>
    <row r="275" spans="1:6" ht="18" customHeight="1" x14ac:dyDescent="0.2">
      <c r="A275" s="82"/>
      <c r="B275" s="75" t="s">
        <v>10</v>
      </c>
      <c r="C275" s="71"/>
      <c r="D275" s="72"/>
      <c r="E275" s="73"/>
      <c r="F275" s="73"/>
    </row>
    <row r="276" spans="1:6" ht="18" customHeight="1" x14ac:dyDescent="0.2">
      <c r="A276" s="82"/>
      <c r="B276" s="70"/>
      <c r="C276" s="71"/>
      <c r="D276" s="72"/>
      <c r="E276" s="73"/>
      <c r="F276" s="73"/>
    </row>
    <row r="277" spans="1:6" ht="18" customHeight="1" x14ac:dyDescent="0.2">
      <c r="A277" s="82" t="s">
        <v>65</v>
      </c>
      <c r="B277" s="70" t="s">
        <v>150</v>
      </c>
      <c r="C277" s="71" t="s">
        <v>36</v>
      </c>
      <c r="D277" s="72">
        <f>SUM(D260:D262)*1.5</f>
        <v>21</v>
      </c>
      <c r="E277" s="79"/>
      <c r="F277" s="73"/>
    </row>
    <row r="278" spans="1:6" ht="18" customHeight="1" x14ac:dyDescent="0.2">
      <c r="A278" s="82"/>
      <c r="B278" s="70"/>
      <c r="C278" s="71"/>
      <c r="D278" s="72"/>
      <c r="E278" s="73"/>
      <c r="F278" s="73"/>
    </row>
    <row r="279" spans="1:6" ht="18" customHeight="1" x14ac:dyDescent="0.2">
      <c r="A279" s="82" t="s">
        <v>67</v>
      </c>
      <c r="B279" s="70" t="s">
        <v>151</v>
      </c>
      <c r="C279" s="71" t="s">
        <v>9</v>
      </c>
      <c r="D279" s="72">
        <v>3</v>
      </c>
      <c r="E279" s="79"/>
      <c r="F279" s="73"/>
    </row>
    <row r="280" spans="1:6" ht="18" customHeight="1" x14ac:dyDescent="0.2">
      <c r="A280" s="82"/>
      <c r="B280" s="70"/>
      <c r="C280" s="71"/>
      <c r="D280" s="72"/>
      <c r="E280" s="73"/>
      <c r="F280" s="73"/>
    </row>
    <row r="281" spans="1:6" ht="18" customHeight="1" x14ac:dyDescent="0.2">
      <c r="A281" s="82"/>
      <c r="B281" s="75" t="s">
        <v>22</v>
      </c>
      <c r="C281" s="71"/>
      <c r="D281" s="72"/>
      <c r="E281" s="73"/>
      <c r="F281" s="73"/>
    </row>
    <row r="282" spans="1:6" ht="18" customHeight="1" x14ac:dyDescent="0.2">
      <c r="A282" s="82"/>
      <c r="B282" s="70"/>
      <c r="C282" s="71"/>
      <c r="D282" s="72"/>
      <c r="E282" s="73"/>
      <c r="F282" s="73"/>
    </row>
    <row r="283" spans="1:6" ht="18" customHeight="1" x14ac:dyDescent="0.2">
      <c r="A283" s="82" t="s">
        <v>84</v>
      </c>
      <c r="B283" s="70" t="s">
        <v>152</v>
      </c>
      <c r="C283" s="71" t="s">
        <v>36</v>
      </c>
      <c r="D283" s="72">
        <f>PI()*2.2*3*1.2</f>
        <v>24.881413816431166</v>
      </c>
      <c r="E283" s="79"/>
      <c r="F283" s="73"/>
    </row>
    <row r="284" spans="1:6" ht="18" customHeight="1" x14ac:dyDescent="0.2">
      <c r="A284" s="82"/>
      <c r="B284" s="70"/>
      <c r="C284" s="71"/>
      <c r="D284" s="72"/>
      <c r="E284" s="73"/>
      <c r="F284" s="73"/>
    </row>
    <row r="285" spans="1:6" ht="18" customHeight="1" x14ac:dyDescent="0.2">
      <c r="A285" s="83"/>
      <c r="B285" s="84" t="s">
        <v>46</v>
      </c>
      <c r="C285" s="85"/>
      <c r="D285" s="37"/>
      <c r="E285" s="37"/>
      <c r="F285" s="86"/>
    </row>
    <row r="286" spans="1:6" ht="18" customHeight="1" x14ac:dyDescent="0.2">
      <c r="A286" s="82"/>
      <c r="B286" s="70"/>
      <c r="C286" s="71"/>
      <c r="D286" s="72"/>
      <c r="E286" s="73"/>
      <c r="F286" s="73"/>
    </row>
    <row r="287" spans="1:6" ht="18" customHeight="1" x14ac:dyDescent="0.2">
      <c r="A287" s="82"/>
      <c r="B287" s="75" t="s">
        <v>15</v>
      </c>
      <c r="C287" s="71"/>
      <c r="D287" s="72"/>
      <c r="E287" s="73"/>
      <c r="F287" s="73"/>
    </row>
    <row r="288" spans="1:6" ht="18" customHeight="1" x14ac:dyDescent="0.2">
      <c r="A288" s="82"/>
      <c r="B288" s="70"/>
      <c r="C288" s="71"/>
      <c r="D288" s="72"/>
      <c r="E288" s="73"/>
      <c r="F288" s="73"/>
    </row>
    <row r="289" spans="1:6" ht="18" customHeight="1" x14ac:dyDescent="0.2">
      <c r="A289" s="82" t="s">
        <v>0</v>
      </c>
      <c r="B289" s="70" t="s">
        <v>153</v>
      </c>
      <c r="C289" s="71" t="s">
        <v>36</v>
      </c>
      <c r="D289" s="72">
        <f>PI()*2.2*3</f>
        <v>20.734511513692638</v>
      </c>
      <c r="E289" s="79"/>
      <c r="F289" s="73"/>
    </row>
    <row r="290" spans="1:6" ht="18" customHeight="1" x14ac:dyDescent="0.2">
      <c r="A290" s="82"/>
      <c r="B290" s="70"/>
      <c r="C290" s="71"/>
      <c r="D290" s="72"/>
      <c r="E290" s="73"/>
      <c r="F290" s="73"/>
    </row>
    <row r="291" spans="1:6" ht="27" customHeight="1" x14ac:dyDescent="0.2">
      <c r="A291" s="82" t="s">
        <v>2</v>
      </c>
      <c r="B291" s="70" t="s">
        <v>154</v>
      </c>
      <c r="C291" s="71" t="s">
        <v>24</v>
      </c>
      <c r="D291" s="72">
        <f>9000/300</f>
        <v>30</v>
      </c>
      <c r="E291" s="79"/>
      <c r="F291" s="73"/>
    </row>
    <row r="292" spans="1:6" ht="18" customHeight="1" x14ac:dyDescent="0.2">
      <c r="A292" s="82"/>
      <c r="B292" s="70"/>
      <c r="C292" s="71"/>
      <c r="D292" s="72"/>
      <c r="E292" s="73"/>
      <c r="F292" s="73"/>
    </row>
    <row r="293" spans="1:6" ht="24.75" customHeight="1" x14ac:dyDescent="0.2">
      <c r="A293" s="82" t="s">
        <v>3</v>
      </c>
      <c r="B293" s="70" t="s">
        <v>155</v>
      </c>
      <c r="C293" s="71" t="s">
        <v>9</v>
      </c>
      <c r="D293" s="72">
        <v>35</v>
      </c>
      <c r="E293" s="79"/>
      <c r="F293" s="73"/>
    </row>
    <row r="294" spans="1:6" ht="18" customHeight="1" x14ac:dyDescent="0.2">
      <c r="A294" s="82"/>
      <c r="B294" s="70"/>
      <c r="C294" s="71"/>
      <c r="D294" s="72"/>
      <c r="E294" s="73"/>
      <c r="F294" s="73"/>
    </row>
    <row r="295" spans="1:6" ht="18" customHeight="1" x14ac:dyDescent="0.2">
      <c r="A295" s="82"/>
      <c r="B295" s="74" t="s">
        <v>156</v>
      </c>
      <c r="C295" s="71"/>
      <c r="D295" s="72"/>
      <c r="E295" s="73"/>
      <c r="F295" s="73"/>
    </row>
    <row r="296" spans="1:6" ht="18" customHeight="1" x14ac:dyDescent="0.2">
      <c r="A296" s="82"/>
      <c r="B296" s="70"/>
      <c r="C296" s="71"/>
      <c r="D296" s="72"/>
      <c r="E296" s="73"/>
      <c r="F296" s="73"/>
    </row>
    <row r="297" spans="1:6" ht="18" customHeight="1" x14ac:dyDescent="0.2">
      <c r="A297" s="77"/>
      <c r="B297" s="75" t="s">
        <v>16</v>
      </c>
      <c r="C297" s="71"/>
      <c r="D297" s="72"/>
      <c r="E297" s="73"/>
      <c r="F297" s="73"/>
    </row>
    <row r="298" spans="1:6" ht="18" customHeight="1" x14ac:dyDescent="0.2">
      <c r="A298" s="78"/>
      <c r="B298" s="70"/>
      <c r="C298" s="71"/>
      <c r="D298" s="72"/>
      <c r="E298" s="73"/>
      <c r="F298" s="73"/>
    </row>
    <row r="299" spans="1:6" ht="18" customHeight="1" x14ac:dyDescent="0.2">
      <c r="A299" s="78" t="s">
        <v>5</v>
      </c>
      <c r="B299" s="70" t="s">
        <v>118</v>
      </c>
      <c r="C299" s="71" t="s">
        <v>38</v>
      </c>
      <c r="D299" s="72">
        <v>5</v>
      </c>
      <c r="E299" s="79"/>
      <c r="F299" s="73"/>
    </row>
    <row r="300" spans="1:6" ht="18" customHeight="1" x14ac:dyDescent="0.2">
      <c r="A300" s="78"/>
      <c r="B300" s="70"/>
      <c r="C300" s="71"/>
      <c r="D300" s="72"/>
      <c r="E300" s="73"/>
      <c r="F300" s="73"/>
    </row>
    <row r="301" spans="1:6" ht="18" customHeight="1" x14ac:dyDescent="0.2">
      <c r="A301" s="78" t="s">
        <v>6</v>
      </c>
      <c r="B301" s="70" t="s">
        <v>119</v>
      </c>
      <c r="C301" s="71" t="s">
        <v>38</v>
      </c>
      <c r="D301" s="72">
        <v>1</v>
      </c>
      <c r="E301" s="79"/>
      <c r="F301" s="73"/>
    </row>
    <row r="302" spans="1:6" ht="18" customHeight="1" x14ac:dyDescent="0.2">
      <c r="A302" s="82"/>
      <c r="B302" s="70"/>
      <c r="C302" s="71"/>
      <c r="D302" s="72"/>
      <c r="E302" s="73"/>
      <c r="F302" s="73"/>
    </row>
    <row r="303" spans="1:6" ht="18" customHeight="1" x14ac:dyDescent="0.2">
      <c r="A303" s="78" t="s">
        <v>7</v>
      </c>
      <c r="B303" s="70" t="s">
        <v>126</v>
      </c>
      <c r="C303" s="71" t="s">
        <v>38</v>
      </c>
      <c r="D303" s="72">
        <f>SUM(D299:D301)-D305</f>
        <v>5</v>
      </c>
      <c r="E303" s="79"/>
      <c r="F303" s="73"/>
    </row>
    <row r="304" spans="1:6" ht="18" customHeight="1" x14ac:dyDescent="0.2">
      <c r="A304" s="78"/>
      <c r="B304" s="70"/>
      <c r="C304" s="71"/>
      <c r="D304" s="72"/>
      <c r="E304" s="73"/>
      <c r="F304" s="73"/>
    </row>
    <row r="305" spans="1:6" ht="18" customHeight="1" x14ac:dyDescent="0.2">
      <c r="A305" s="78" t="s">
        <v>8</v>
      </c>
      <c r="B305" s="70" t="s">
        <v>127</v>
      </c>
      <c r="C305" s="71" t="s">
        <v>38</v>
      </c>
      <c r="D305" s="72">
        <v>1</v>
      </c>
      <c r="E305" s="79"/>
      <c r="F305" s="73"/>
    </row>
    <row r="306" spans="1:6" ht="18" customHeight="1" x14ac:dyDescent="0.2">
      <c r="A306" s="78"/>
      <c r="B306" s="70"/>
      <c r="C306" s="71"/>
      <c r="D306" s="72"/>
      <c r="E306" s="73"/>
      <c r="F306" s="73"/>
    </row>
    <row r="307" spans="1:6" ht="18" customHeight="1" x14ac:dyDescent="0.2">
      <c r="A307" s="78" t="s">
        <v>11</v>
      </c>
      <c r="B307" s="70" t="s">
        <v>128</v>
      </c>
      <c r="C307" s="71" t="s">
        <v>38</v>
      </c>
      <c r="D307" s="72">
        <f>30%*SUM(D299:D301)</f>
        <v>1.7999999999999998</v>
      </c>
      <c r="E307" s="79"/>
      <c r="F307" s="73"/>
    </row>
    <row r="308" spans="1:6" ht="18" customHeight="1" x14ac:dyDescent="0.2">
      <c r="A308" s="78"/>
      <c r="B308" s="70"/>
      <c r="C308" s="71"/>
      <c r="D308" s="72"/>
      <c r="E308" s="73"/>
      <c r="F308" s="73"/>
    </row>
    <row r="309" spans="1:6" ht="18" customHeight="1" x14ac:dyDescent="0.2">
      <c r="A309" s="77"/>
      <c r="B309" s="75" t="s">
        <v>130</v>
      </c>
      <c r="C309" s="71"/>
      <c r="D309" s="72"/>
      <c r="E309" s="73"/>
      <c r="F309" s="73"/>
    </row>
    <row r="310" spans="1:6" ht="18" customHeight="1" x14ac:dyDescent="0.2">
      <c r="A310" s="78"/>
      <c r="B310" s="70"/>
      <c r="C310" s="71"/>
      <c r="D310" s="72"/>
      <c r="E310" s="73"/>
      <c r="F310" s="73"/>
    </row>
    <row r="311" spans="1:6" ht="18" customHeight="1" x14ac:dyDescent="0.2">
      <c r="A311" s="78"/>
      <c r="B311" s="81" t="s">
        <v>131</v>
      </c>
      <c r="C311" s="71"/>
      <c r="D311" s="72"/>
      <c r="E311" s="73"/>
      <c r="F311" s="73"/>
    </row>
    <row r="312" spans="1:6" ht="18" customHeight="1" x14ac:dyDescent="0.2">
      <c r="A312" s="78"/>
      <c r="B312" s="70"/>
      <c r="C312" s="71"/>
      <c r="D312" s="72"/>
      <c r="E312" s="73"/>
      <c r="F312" s="73"/>
    </row>
    <row r="313" spans="1:6" ht="18" customHeight="1" x14ac:dyDescent="0.2">
      <c r="A313" s="78" t="s">
        <v>13</v>
      </c>
      <c r="B313" s="70" t="s">
        <v>21</v>
      </c>
      <c r="C313" s="71" t="s">
        <v>36</v>
      </c>
      <c r="D313" s="72">
        <v>2</v>
      </c>
      <c r="E313" s="79"/>
      <c r="F313" s="73"/>
    </row>
    <row r="314" spans="1:6" ht="18" customHeight="1" x14ac:dyDescent="0.2">
      <c r="A314" s="82"/>
      <c r="B314" s="70"/>
      <c r="C314" s="71"/>
      <c r="D314" s="72"/>
      <c r="E314" s="73"/>
      <c r="F314" s="73"/>
    </row>
    <row r="315" spans="1:6" ht="18" customHeight="1" x14ac:dyDescent="0.2">
      <c r="A315" s="82"/>
      <c r="B315" s="81" t="s">
        <v>157</v>
      </c>
      <c r="C315" s="71"/>
      <c r="D315" s="72"/>
      <c r="E315" s="73"/>
      <c r="F315" s="73"/>
    </row>
    <row r="316" spans="1:6" ht="18" customHeight="1" x14ac:dyDescent="0.2">
      <c r="A316" s="82"/>
      <c r="B316" s="70"/>
      <c r="C316" s="71"/>
      <c r="D316" s="72"/>
      <c r="E316" s="73"/>
      <c r="F316" s="73"/>
    </row>
    <row r="317" spans="1:6" ht="18" customHeight="1" x14ac:dyDescent="0.2">
      <c r="A317" s="82" t="s">
        <v>14</v>
      </c>
      <c r="B317" s="70" t="s">
        <v>158</v>
      </c>
      <c r="C317" s="71" t="s">
        <v>36</v>
      </c>
      <c r="D317" s="72">
        <v>4</v>
      </c>
      <c r="E317" s="79"/>
      <c r="F317" s="73"/>
    </row>
    <row r="318" spans="1:6" ht="18" customHeight="1" x14ac:dyDescent="0.2">
      <c r="A318" s="82"/>
      <c r="B318" s="70"/>
      <c r="C318" s="71"/>
      <c r="D318" s="72"/>
      <c r="E318" s="73"/>
      <c r="F318" s="73"/>
    </row>
    <row r="319" spans="1:6" ht="18" customHeight="1" x14ac:dyDescent="0.2">
      <c r="A319" s="82"/>
      <c r="B319" s="75" t="s">
        <v>146</v>
      </c>
      <c r="C319" s="71"/>
      <c r="D319" s="72"/>
      <c r="E319" s="73"/>
      <c r="F319" s="73"/>
    </row>
    <row r="320" spans="1:6" ht="18" customHeight="1" x14ac:dyDescent="0.2">
      <c r="A320" s="82"/>
      <c r="B320" s="70"/>
      <c r="C320" s="71"/>
      <c r="D320" s="72"/>
      <c r="E320" s="73"/>
      <c r="F320" s="73"/>
    </row>
    <row r="321" spans="1:6" ht="18" customHeight="1" x14ac:dyDescent="0.2">
      <c r="A321" s="82" t="s">
        <v>59</v>
      </c>
      <c r="B321" s="70" t="s">
        <v>159</v>
      </c>
      <c r="C321" s="71" t="s">
        <v>9</v>
      </c>
      <c r="D321" s="72">
        <v>4</v>
      </c>
      <c r="E321" s="79"/>
      <c r="F321" s="73"/>
    </row>
    <row r="322" spans="1:6" ht="18" customHeight="1" x14ac:dyDescent="0.2">
      <c r="A322" s="82"/>
      <c r="B322" s="70"/>
      <c r="C322" s="71"/>
      <c r="D322" s="72"/>
      <c r="E322" s="73"/>
      <c r="F322" s="73"/>
    </row>
    <row r="323" spans="1:6" ht="18" customHeight="1" x14ac:dyDescent="0.2">
      <c r="A323" s="82"/>
      <c r="B323" s="75" t="s">
        <v>10</v>
      </c>
      <c r="C323" s="71"/>
      <c r="D323" s="72"/>
      <c r="E323" s="73"/>
      <c r="F323" s="73"/>
    </row>
    <row r="324" spans="1:6" ht="18" customHeight="1" x14ac:dyDescent="0.2">
      <c r="A324" s="82"/>
      <c r="B324" s="70"/>
      <c r="C324" s="71"/>
      <c r="D324" s="72"/>
      <c r="E324" s="73"/>
      <c r="F324" s="73"/>
    </row>
    <row r="325" spans="1:6" ht="18" customHeight="1" x14ac:dyDescent="0.2">
      <c r="A325" s="82" t="s">
        <v>61</v>
      </c>
      <c r="B325" s="70" t="s">
        <v>160</v>
      </c>
      <c r="C325" s="71" t="s">
        <v>36</v>
      </c>
      <c r="D325" s="72">
        <f>D317</f>
        <v>4</v>
      </c>
      <c r="E325" s="79"/>
      <c r="F325" s="73"/>
    </row>
    <row r="326" spans="1:6" ht="18" customHeight="1" x14ac:dyDescent="0.2">
      <c r="A326" s="82"/>
      <c r="B326" s="70"/>
      <c r="C326" s="71"/>
      <c r="D326" s="72"/>
      <c r="E326" s="73"/>
      <c r="F326" s="73"/>
    </row>
    <row r="327" spans="1:6" ht="18" customHeight="1" x14ac:dyDescent="0.2">
      <c r="A327" s="82"/>
      <c r="B327" s="70"/>
      <c r="C327" s="71"/>
      <c r="D327" s="72"/>
      <c r="E327" s="73"/>
      <c r="F327" s="73"/>
    </row>
    <row r="328" spans="1:6" ht="18" customHeight="1" x14ac:dyDescent="0.2">
      <c r="A328" s="83"/>
      <c r="B328" s="84" t="s">
        <v>46</v>
      </c>
      <c r="C328" s="85"/>
      <c r="D328" s="37"/>
      <c r="E328" s="37"/>
      <c r="F328" s="86"/>
    </row>
    <row r="329" spans="1:6" ht="18" customHeight="1" x14ac:dyDescent="0.2">
      <c r="A329" s="82"/>
      <c r="B329" s="70"/>
      <c r="C329" s="71"/>
      <c r="D329" s="72"/>
      <c r="E329" s="73"/>
      <c r="F329" s="73"/>
    </row>
    <row r="330" spans="1:6" ht="18" customHeight="1" x14ac:dyDescent="0.2">
      <c r="A330" s="82"/>
      <c r="B330" s="75" t="s">
        <v>22</v>
      </c>
      <c r="C330" s="71"/>
      <c r="D330" s="72"/>
      <c r="E330" s="73"/>
      <c r="F330" s="73"/>
    </row>
    <row r="331" spans="1:6" ht="18" customHeight="1" x14ac:dyDescent="0.2">
      <c r="A331" s="82"/>
      <c r="B331" s="70"/>
      <c r="C331" s="71"/>
      <c r="D331" s="72"/>
      <c r="E331" s="73"/>
      <c r="F331" s="73"/>
    </row>
    <row r="332" spans="1:6" ht="18" customHeight="1" x14ac:dyDescent="0.2">
      <c r="A332" s="82" t="s">
        <v>0</v>
      </c>
      <c r="B332" s="70" t="s">
        <v>161</v>
      </c>
      <c r="C332" s="71" t="s">
        <v>36</v>
      </c>
      <c r="D332" s="72">
        <v>3</v>
      </c>
      <c r="E332" s="79"/>
      <c r="F332" s="73"/>
    </row>
    <row r="333" spans="1:6" ht="18" customHeight="1" x14ac:dyDescent="0.2">
      <c r="A333" s="82"/>
      <c r="B333" s="70"/>
      <c r="C333" s="71"/>
      <c r="D333" s="72"/>
      <c r="E333" s="73"/>
      <c r="F333" s="73"/>
    </row>
    <row r="334" spans="1:6" ht="18" customHeight="1" x14ac:dyDescent="0.2">
      <c r="A334" s="82" t="s">
        <v>2</v>
      </c>
      <c r="B334" s="70" t="s">
        <v>162</v>
      </c>
      <c r="C334" s="71" t="s">
        <v>38</v>
      </c>
      <c r="D334" s="72">
        <v>3</v>
      </c>
      <c r="E334" s="79"/>
      <c r="F334" s="73"/>
    </row>
    <row r="335" spans="1:6" ht="18" customHeight="1" x14ac:dyDescent="0.2">
      <c r="A335" s="82"/>
      <c r="B335" s="70"/>
      <c r="C335" s="71"/>
      <c r="D335" s="72"/>
      <c r="E335" s="73"/>
      <c r="F335" s="73"/>
    </row>
    <row r="336" spans="1:6" ht="18" customHeight="1" x14ac:dyDescent="0.2">
      <c r="A336" s="82" t="s">
        <v>3</v>
      </c>
      <c r="B336" s="70" t="s">
        <v>163</v>
      </c>
      <c r="C336" s="71" t="s">
        <v>164</v>
      </c>
      <c r="D336" s="72">
        <v>1</v>
      </c>
      <c r="E336" s="79"/>
      <c r="F336" s="73"/>
    </row>
    <row r="337" spans="1:6" ht="18" customHeight="1" x14ac:dyDescent="0.2">
      <c r="A337" s="82"/>
      <c r="B337" s="70"/>
      <c r="C337" s="71"/>
      <c r="D337" s="72"/>
      <c r="E337" s="73"/>
      <c r="F337" s="73"/>
    </row>
    <row r="338" spans="1:6" ht="18" customHeight="1" x14ac:dyDescent="0.2">
      <c r="A338" s="82"/>
      <c r="B338" s="87" t="s">
        <v>46</v>
      </c>
      <c r="C338" s="71"/>
      <c r="D338" s="72"/>
      <c r="E338" s="73"/>
      <c r="F338" s="86"/>
    </row>
    <row r="339" spans="1:6" ht="18" customHeight="1" x14ac:dyDescent="0.2">
      <c r="A339" s="82"/>
      <c r="B339" s="70"/>
      <c r="C339" s="71"/>
      <c r="D339" s="72"/>
      <c r="E339" s="73"/>
      <c r="F339" s="73"/>
    </row>
    <row r="340" spans="1:6" ht="18" customHeight="1" x14ac:dyDescent="0.2">
      <c r="A340" s="82"/>
      <c r="B340" s="70"/>
      <c r="C340" s="71"/>
      <c r="D340" s="72"/>
      <c r="E340" s="73"/>
      <c r="F340" s="73"/>
    </row>
    <row r="341" spans="1:6" ht="18" customHeight="1" x14ac:dyDescent="0.2">
      <c r="A341" s="82"/>
      <c r="B341" s="74" t="s">
        <v>88</v>
      </c>
      <c r="C341" s="71"/>
      <c r="D341" s="72"/>
      <c r="E341" s="73"/>
      <c r="F341" s="73"/>
    </row>
    <row r="342" spans="1:6" ht="18" customHeight="1" x14ac:dyDescent="0.2">
      <c r="A342" s="82"/>
      <c r="B342" s="70"/>
      <c r="C342" s="71"/>
      <c r="D342" s="72"/>
      <c r="E342" s="73"/>
      <c r="F342" s="73"/>
    </row>
    <row r="343" spans="1:6" ht="18" customHeight="1" x14ac:dyDescent="0.2">
      <c r="A343" s="82"/>
      <c r="B343" s="75" t="s">
        <v>165</v>
      </c>
      <c r="C343" s="71"/>
      <c r="D343" s="72"/>
      <c r="E343" s="73"/>
      <c r="F343" s="73"/>
    </row>
    <row r="344" spans="1:6" ht="18" customHeight="1" x14ac:dyDescent="0.2">
      <c r="A344" s="82"/>
      <c r="B344" s="75"/>
      <c r="C344" s="71"/>
      <c r="D344" s="72"/>
      <c r="E344" s="73"/>
      <c r="F344" s="73"/>
    </row>
    <row r="345" spans="1:6" ht="18" customHeight="1" x14ac:dyDescent="0.2">
      <c r="A345" s="82"/>
      <c r="B345" s="75" t="s">
        <v>166</v>
      </c>
      <c r="C345" s="71"/>
      <c r="D345" s="72"/>
      <c r="E345" s="73"/>
      <c r="F345" s="73"/>
    </row>
    <row r="346" spans="1:6" ht="18" customHeight="1" x14ac:dyDescent="0.2">
      <c r="A346" s="82"/>
      <c r="B346" s="75"/>
      <c r="C346" s="71"/>
      <c r="D346" s="72"/>
      <c r="E346" s="73"/>
      <c r="F346" s="73"/>
    </row>
    <row r="347" spans="1:6" ht="18" customHeight="1" x14ac:dyDescent="0.2">
      <c r="A347" s="82"/>
      <c r="B347" s="75" t="s">
        <v>167</v>
      </c>
      <c r="C347" s="71"/>
      <c r="D347" s="72"/>
      <c r="E347" s="73"/>
      <c r="F347" s="73"/>
    </row>
    <row r="348" spans="1:6" ht="18" customHeight="1" x14ac:dyDescent="0.2">
      <c r="A348" s="82"/>
      <c r="B348" s="75"/>
      <c r="C348" s="71"/>
      <c r="D348" s="72"/>
      <c r="E348" s="73"/>
      <c r="F348" s="73"/>
    </row>
    <row r="349" spans="1:6" ht="18" customHeight="1" x14ac:dyDescent="0.2">
      <c r="A349" s="82"/>
      <c r="B349" s="75" t="s">
        <v>168</v>
      </c>
      <c r="C349" s="71"/>
      <c r="D349" s="72"/>
      <c r="E349" s="73"/>
      <c r="F349" s="73"/>
    </row>
    <row r="350" spans="1:6" ht="18" customHeight="1" x14ac:dyDescent="0.2">
      <c r="A350" s="82"/>
      <c r="B350" s="75"/>
      <c r="C350" s="71"/>
      <c r="D350" s="72"/>
      <c r="E350" s="73"/>
      <c r="F350" s="73"/>
    </row>
    <row r="351" spans="1:6" ht="18" customHeight="1" x14ac:dyDescent="0.2">
      <c r="A351" s="82"/>
      <c r="B351" s="75"/>
      <c r="C351" s="71"/>
      <c r="D351" s="72"/>
      <c r="E351" s="73"/>
      <c r="F351" s="73"/>
    </row>
    <row r="352" spans="1:6" ht="18" customHeight="1" x14ac:dyDescent="0.2">
      <c r="A352" s="82"/>
      <c r="B352" s="70"/>
      <c r="C352" s="71"/>
      <c r="D352" s="72"/>
      <c r="E352" s="73"/>
      <c r="F352" s="88"/>
    </row>
    <row r="353" spans="1:6" ht="30" customHeight="1" x14ac:dyDescent="0.2">
      <c r="A353" s="83"/>
      <c r="B353" s="91" t="s">
        <v>169</v>
      </c>
      <c r="C353" s="85"/>
      <c r="D353" s="37"/>
      <c r="E353" s="37"/>
      <c r="F353" s="89"/>
    </row>
    <row r="354" spans="1:6" ht="18" customHeight="1" x14ac:dyDescent="0.2"/>
    <row r="355" spans="1:6" ht="18" customHeight="1" x14ac:dyDescent="0.2"/>
    <row r="356" spans="1:6" ht="18" customHeight="1" x14ac:dyDescent="0.2"/>
    <row r="357" spans="1:6" ht="18" customHeight="1" x14ac:dyDescent="0.2"/>
    <row r="358" spans="1:6" ht="18" customHeight="1" x14ac:dyDescent="0.2"/>
    <row r="359" spans="1:6" ht="18" customHeight="1" x14ac:dyDescent="0.2"/>
    <row r="360" spans="1:6" ht="18" customHeight="1" x14ac:dyDescent="0.2"/>
    <row r="361" spans="1:6" ht="18" customHeight="1" x14ac:dyDescent="0.2"/>
    <row r="362" spans="1:6" ht="18" customHeight="1" x14ac:dyDescent="0.2"/>
    <row r="363" spans="1:6" ht="18" customHeight="1" x14ac:dyDescent="0.2"/>
    <row r="364" spans="1:6" ht="18" customHeight="1" x14ac:dyDescent="0.2"/>
    <row r="365" spans="1:6" ht="18" customHeight="1" x14ac:dyDescent="0.2"/>
    <row r="366" spans="1:6" ht="18" customHeight="1" x14ac:dyDescent="0.2"/>
    <row r="367" spans="1:6" ht="18" customHeight="1" x14ac:dyDescent="0.2"/>
    <row r="368" spans="1:6" ht="18" customHeight="1" x14ac:dyDescent="0.2"/>
    <row r="369" ht="18" customHeight="1" x14ac:dyDescent="0.2"/>
    <row r="370" ht="18" customHeight="1" x14ac:dyDescent="0.2"/>
    <row r="371" ht="18" customHeight="1" x14ac:dyDescent="0.2"/>
    <row r="372" ht="18" customHeight="1" x14ac:dyDescent="0.2"/>
    <row r="373" ht="18" customHeight="1" x14ac:dyDescent="0.2"/>
    <row r="374" ht="18" customHeight="1" x14ac:dyDescent="0.2"/>
    <row r="375" ht="18" customHeight="1" x14ac:dyDescent="0.2"/>
    <row r="376" ht="18" customHeight="1" x14ac:dyDescent="0.2"/>
    <row r="377" ht="18" customHeight="1" x14ac:dyDescent="0.2"/>
    <row r="378" ht="18" customHeight="1" x14ac:dyDescent="0.2"/>
    <row r="379" ht="18" customHeight="1" x14ac:dyDescent="0.2"/>
    <row r="380" ht="18" customHeight="1" x14ac:dyDescent="0.2"/>
    <row r="381" ht="18" customHeight="1" x14ac:dyDescent="0.2"/>
    <row r="382" ht="18" customHeight="1" x14ac:dyDescent="0.2"/>
    <row r="383" ht="18" customHeight="1" x14ac:dyDescent="0.2"/>
    <row r="384" ht="18" customHeight="1" x14ac:dyDescent="0.2"/>
    <row r="385" ht="18" customHeight="1" x14ac:dyDescent="0.2"/>
    <row r="386" ht="18" customHeight="1" x14ac:dyDescent="0.2"/>
    <row r="387" ht="18" customHeight="1" x14ac:dyDescent="0.2"/>
    <row r="388" ht="18" customHeight="1" x14ac:dyDescent="0.2"/>
    <row r="389" ht="18" customHeight="1" x14ac:dyDescent="0.2"/>
    <row r="390" ht="18" customHeight="1" x14ac:dyDescent="0.2"/>
    <row r="391" ht="18" customHeight="1" x14ac:dyDescent="0.2"/>
    <row r="392" ht="18" customHeight="1" x14ac:dyDescent="0.2"/>
    <row r="393" ht="18" customHeight="1" x14ac:dyDescent="0.2"/>
    <row r="394" ht="18" customHeight="1" x14ac:dyDescent="0.2"/>
    <row r="395" ht="18" customHeight="1" x14ac:dyDescent="0.2"/>
    <row r="396" ht="18" customHeight="1" x14ac:dyDescent="0.2"/>
    <row r="397" ht="18" customHeight="1" x14ac:dyDescent="0.2"/>
    <row r="398" ht="18" customHeight="1" x14ac:dyDescent="0.2"/>
    <row r="399" ht="18" customHeight="1" x14ac:dyDescent="0.2"/>
    <row r="400" ht="18" customHeight="1" x14ac:dyDescent="0.2"/>
    <row r="401" ht="18" customHeight="1" x14ac:dyDescent="0.2"/>
    <row r="402" ht="18" customHeight="1" x14ac:dyDescent="0.2"/>
    <row r="403" ht="18" customHeight="1" x14ac:dyDescent="0.2"/>
    <row r="404" ht="18" customHeight="1" x14ac:dyDescent="0.2"/>
    <row r="405" ht="18" customHeight="1" x14ac:dyDescent="0.2"/>
    <row r="406" ht="18" customHeight="1" x14ac:dyDescent="0.2"/>
    <row r="407" ht="18" customHeight="1" x14ac:dyDescent="0.2"/>
    <row r="408" ht="18" customHeight="1" x14ac:dyDescent="0.2"/>
    <row r="409" ht="18" customHeight="1" x14ac:dyDescent="0.2"/>
    <row r="410" ht="18" customHeight="1" x14ac:dyDescent="0.2"/>
    <row r="411" ht="18" customHeight="1" x14ac:dyDescent="0.2"/>
    <row r="412" ht="18" customHeight="1" x14ac:dyDescent="0.2"/>
    <row r="413" ht="18" customHeight="1" x14ac:dyDescent="0.2"/>
    <row r="414" ht="18" customHeight="1" x14ac:dyDescent="0.2"/>
    <row r="415" ht="18" customHeight="1" x14ac:dyDescent="0.2"/>
    <row r="416" ht="18" customHeight="1" x14ac:dyDescent="0.2"/>
    <row r="417" ht="18" customHeight="1" x14ac:dyDescent="0.2"/>
    <row r="418" ht="18" customHeight="1" x14ac:dyDescent="0.2"/>
    <row r="419" ht="18" customHeight="1" x14ac:dyDescent="0.2"/>
    <row r="420" ht="18" customHeight="1" x14ac:dyDescent="0.2"/>
    <row r="421" ht="18" customHeight="1" x14ac:dyDescent="0.2"/>
    <row r="422" ht="18" customHeight="1" x14ac:dyDescent="0.2"/>
    <row r="423" ht="18" customHeight="1" x14ac:dyDescent="0.2"/>
    <row r="424" ht="18" customHeight="1" x14ac:dyDescent="0.2"/>
    <row r="425" ht="18" customHeight="1" x14ac:dyDescent="0.2"/>
    <row r="426" ht="18" customHeight="1" x14ac:dyDescent="0.2"/>
    <row r="427" ht="18" customHeight="1" x14ac:dyDescent="0.2"/>
    <row r="428" ht="18" customHeight="1" x14ac:dyDescent="0.2"/>
    <row r="429" ht="18" customHeight="1" x14ac:dyDescent="0.2"/>
    <row r="430" ht="18" customHeight="1" x14ac:dyDescent="0.2"/>
    <row r="431" ht="18" customHeight="1" x14ac:dyDescent="0.2"/>
    <row r="432" ht="18" customHeight="1" x14ac:dyDescent="0.2"/>
    <row r="433" ht="18" customHeight="1" x14ac:dyDescent="0.2"/>
    <row r="434" ht="18" customHeight="1" x14ac:dyDescent="0.2"/>
    <row r="435" ht="18" customHeight="1" x14ac:dyDescent="0.2"/>
    <row r="436" ht="18" customHeight="1" x14ac:dyDescent="0.2"/>
    <row r="437" ht="18" customHeight="1" x14ac:dyDescent="0.2"/>
    <row r="438" ht="18" customHeight="1" x14ac:dyDescent="0.2"/>
    <row r="439" ht="18" customHeight="1" x14ac:dyDescent="0.2"/>
    <row r="440" ht="18" customHeight="1" x14ac:dyDescent="0.2"/>
    <row r="441" ht="18" customHeight="1" x14ac:dyDescent="0.2"/>
    <row r="442" ht="18" customHeight="1" x14ac:dyDescent="0.2"/>
    <row r="443" ht="18" customHeight="1" x14ac:dyDescent="0.2"/>
    <row r="444" ht="18" customHeight="1" x14ac:dyDescent="0.2"/>
    <row r="445" ht="18" customHeight="1" x14ac:dyDescent="0.2"/>
    <row r="446" ht="18" customHeight="1" x14ac:dyDescent="0.2"/>
    <row r="447" ht="18" customHeight="1" x14ac:dyDescent="0.2"/>
    <row r="448" ht="18" customHeight="1" x14ac:dyDescent="0.2"/>
    <row r="449" ht="18" customHeight="1" x14ac:dyDescent="0.2"/>
    <row r="450" ht="18" customHeight="1" x14ac:dyDescent="0.2"/>
    <row r="451" ht="18" customHeight="1" x14ac:dyDescent="0.2"/>
    <row r="452" ht="18" customHeight="1" x14ac:dyDescent="0.2"/>
    <row r="453" ht="18" customHeight="1" x14ac:dyDescent="0.2"/>
    <row r="454" ht="18" customHeight="1" x14ac:dyDescent="0.2"/>
    <row r="455" ht="18" customHeight="1" x14ac:dyDescent="0.2"/>
    <row r="456" ht="18" customHeight="1" x14ac:dyDescent="0.2"/>
    <row r="457" ht="18" customHeight="1" x14ac:dyDescent="0.2"/>
    <row r="458" ht="18" customHeight="1" x14ac:dyDescent="0.2"/>
    <row r="459" ht="18" customHeight="1" x14ac:dyDescent="0.2"/>
    <row r="460" ht="18" customHeight="1" x14ac:dyDescent="0.2"/>
    <row r="461" ht="18" customHeight="1" x14ac:dyDescent="0.2"/>
    <row r="462" ht="18" customHeight="1" x14ac:dyDescent="0.2"/>
    <row r="463" ht="18" customHeight="1" x14ac:dyDescent="0.2"/>
    <row r="464" ht="18" customHeight="1" x14ac:dyDescent="0.2"/>
    <row r="465" ht="18" customHeight="1" x14ac:dyDescent="0.2"/>
    <row r="466" ht="18" customHeight="1" x14ac:dyDescent="0.2"/>
    <row r="467" ht="18" customHeight="1" x14ac:dyDescent="0.2"/>
    <row r="468" ht="18" customHeight="1" x14ac:dyDescent="0.2"/>
    <row r="469" ht="18" customHeight="1" x14ac:dyDescent="0.2"/>
    <row r="470" ht="18" customHeight="1" x14ac:dyDescent="0.2"/>
    <row r="471" ht="18" customHeight="1" x14ac:dyDescent="0.2"/>
    <row r="472" ht="18" customHeight="1" x14ac:dyDescent="0.2"/>
    <row r="473" ht="18" customHeight="1" x14ac:dyDescent="0.2"/>
    <row r="474" ht="18" customHeight="1" x14ac:dyDescent="0.2"/>
    <row r="475" ht="18" customHeight="1" x14ac:dyDescent="0.2"/>
    <row r="476" ht="18" customHeight="1" x14ac:dyDescent="0.2"/>
    <row r="477" ht="18" customHeight="1" x14ac:dyDescent="0.2"/>
    <row r="478" ht="18" customHeight="1" x14ac:dyDescent="0.2"/>
    <row r="479" ht="18" customHeight="1" x14ac:dyDescent="0.2"/>
    <row r="480" ht="18" customHeight="1" x14ac:dyDescent="0.2"/>
    <row r="481" ht="18" customHeight="1" x14ac:dyDescent="0.2"/>
    <row r="482" ht="18" customHeight="1" x14ac:dyDescent="0.2"/>
    <row r="483" ht="18" customHeight="1" x14ac:dyDescent="0.2"/>
    <row r="484" ht="18" customHeight="1" x14ac:dyDescent="0.2"/>
    <row r="485" ht="18" customHeight="1" x14ac:dyDescent="0.2"/>
    <row r="486" ht="18" customHeight="1" x14ac:dyDescent="0.2"/>
    <row r="487" ht="18" customHeight="1" x14ac:dyDescent="0.2"/>
    <row r="488" ht="18" customHeight="1" x14ac:dyDescent="0.2"/>
    <row r="489" ht="18" customHeight="1" x14ac:dyDescent="0.2"/>
    <row r="490" ht="18" customHeight="1" x14ac:dyDescent="0.2"/>
    <row r="491" ht="18" customHeight="1" x14ac:dyDescent="0.2"/>
    <row r="492" ht="18" customHeight="1" x14ac:dyDescent="0.2"/>
    <row r="493" ht="18" customHeight="1" x14ac:dyDescent="0.2"/>
    <row r="494" ht="18" customHeight="1" x14ac:dyDescent="0.2"/>
    <row r="495" ht="18" customHeight="1" x14ac:dyDescent="0.2"/>
    <row r="496" ht="18" customHeight="1" x14ac:dyDescent="0.2"/>
    <row r="497" ht="18" customHeight="1" x14ac:dyDescent="0.2"/>
    <row r="498" ht="18" customHeight="1" x14ac:dyDescent="0.2"/>
    <row r="499" ht="18" customHeight="1" x14ac:dyDescent="0.2"/>
    <row r="500" ht="18" customHeight="1" x14ac:dyDescent="0.2"/>
    <row r="501" ht="18" customHeight="1" x14ac:dyDescent="0.2"/>
    <row r="502" ht="18" customHeight="1" x14ac:dyDescent="0.2"/>
    <row r="503" ht="18" customHeight="1" x14ac:dyDescent="0.2"/>
    <row r="504" ht="18" customHeight="1" x14ac:dyDescent="0.2"/>
    <row r="505" ht="18" customHeight="1" x14ac:dyDescent="0.2"/>
    <row r="506" ht="18" customHeight="1" x14ac:dyDescent="0.2"/>
    <row r="507" ht="18" customHeight="1" x14ac:dyDescent="0.2"/>
    <row r="508" ht="18" customHeight="1" x14ac:dyDescent="0.2"/>
    <row r="509" ht="18" customHeight="1" x14ac:dyDescent="0.2"/>
    <row r="510" ht="18" customHeight="1" x14ac:dyDescent="0.2"/>
    <row r="511" ht="18" customHeight="1" x14ac:dyDescent="0.2"/>
    <row r="512" ht="18" customHeight="1" x14ac:dyDescent="0.2"/>
    <row r="513" ht="18" customHeight="1" x14ac:dyDescent="0.2"/>
    <row r="514" ht="18" customHeight="1" x14ac:dyDescent="0.2"/>
    <row r="515" ht="18" customHeight="1" x14ac:dyDescent="0.2"/>
    <row r="516" ht="18" customHeight="1" x14ac:dyDescent="0.2"/>
    <row r="517" ht="18" customHeight="1" x14ac:dyDescent="0.2"/>
    <row r="518" ht="18" customHeight="1" x14ac:dyDescent="0.2"/>
    <row r="519" ht="18" customHeight="1" x14ac:dyDescent="0.2"/>
    <row r="520" ht="18" customHeight="1" x14ac:dyDescent="0.2"/>
    <row r="521" ht="18" customHeight="1" x14ac:dyDescent="0.2"/>
    <row r="522" ht="18" customHeight="1" x14ac:dyDescent="0.2"/>
    <row r="523" ht="18" customHeight="1" x14ac:dyDescent="0.2"/>
    <row r="524" ht="18" customHeight="1" x14ac:dyDescent="0.2"/>
    <row r="525" ht="18" customHeight="1" x14ac:dyDescent="0.2"/>
    <row r="526" ht="18" customHeight="1" x14ac:dyDescent="0.2"/>
    <row r="527" ht="18" customHeight="1" x14ac:dyDescent="0.2"/>
    <row r="528" ht="18" customHeight="1" x14ac:dyDescent="0.2"/>
    <row r="529" ht="18" customHeight="1" x14ac:dyDescent="0.2"/>
    <row r="530" ht="18" customHeight="1" x14ac:dyDescent="0.2"/>
    <row r="531" ht="18" customHeight="1" x14ac:dyDescent="0.2"/>
    <row r="532" ht="18" customHeight="1" x14ac:dyDescent="0.2"/>
    <row r="533" ht="18" customHeight="1" x14ac:dyDescent="0.2"/>
    <row r="534" ht="18" customHeight="1" x14ac:dyDescent="0.2"/>
    <row r="535" ht="18" customHeight="1" x14ac:dyDescent="0.2"/>
    <row r="536" ht="18" customHeight="1" x14ac:dyDescent="0.2"/>
    <row r="537" ht="18" customHeight="1" x14ac:dyDescent="0.2"/>
    <row r="538" ht="18" customHeight="1" x14ac:dyDescent="0.2"/>
    <row r="539" ht="18" customHeight="1" x14ac:dyDescent="0.2"/>
    <row r="540" ht="18" customHeight="1" x14ac:dyDescent="0.2"/>
    <row r="541" ht="18" customHeight="1" x14ac:dyDescent="0.2"/>
    <row r="542" ht="18" customHeight="1" x14ac:dyDescent="0.2"/>
    <row r="543" ht="18" customHeight="1" x14ac:dyDescent="0.2"/>
    <row r="544" ht="18" customHeight="1" x14ac:dyDescent="0.2"/>
    <row r="545" ht="18" customHeight="1" x14ac:dyDescent="0.2"/>
    <row r="546" ht="18" customHeight="1" x14ac:dyDescent="0.2"/>
    <row r="547" ht="18" customHeight="1" x14ac:dyDescent="0.2"/>
    <row r="548" ht="18" customHeight="1" x14ac:dyDescent="0.2"/>
    <row r="549" ht="18" customHeight="1" x14ac:dyDescent="0.2"/>
    <row r="550" ht="18" customHeight="1" x14ac:dyDescent="0.2"/>
    <row r="551" ht="18" customHeight="1" x14ac:dyDescent="0.2"/>
    <row r="552" ht="18" customHeight="1" x14ac:dyDescent="0.2"/>
    <row r="553" ht="18" customHeight="1" x14ac:dyDescent="0.2"/>
    <row r="554" ht="18" customHeight="1" x14ac:dyDescent="0.2"/>
    <row r="555" ht="18" customHeight="1" x14ac:dyDescent="0.2"/>
    <row r="556" ht="18" customHeight="1" x14ac:dyDescent="0.2"/>
    <row r="557" ht="18" customHeight="1" x14ac:dyDescent="0.2"/>
    <row r="558" ht="18" customHeight="1" x14ac:dyDescent="0.2"/>
    <row r="559" ht="18" customHeight="1" x14ac:dyDescent="0.2"/>
    <row r="560" ht="18" customHeight="1" x14ac:dyDescent="0.2"/>
    <row r="561" ht="18" customHeight="1" x14ac:dyDescent="0.2"/>
    <row r="562" ht="18" customHeight="1" x14ac:dyDescent="0.2"/>
    <row r="563" ht="18" customHeight="1" x14ac:dyDescent="0.2"/>
    <row r="564" ht="18" customHeight="1" x14ac:dyDescent="0.2"/>
    <row r="565" ht="18" customHeight="1" x14ac:dyDescent="0.2"/>
    <row r="566" ht="18" customHeight="1" x14ac:dyDescent="0.2"/>
    <row r="567" ht="18" customHeight="1" x14ac:dyDescent="0.2"/>
    <row r="568" ht="18" customHeight="1" x14ac:dyDescent="0.2"/>
    <row r="569" ht="18" customHeight="1" x14ac:dyDescent="0.2"/>
    <row r="570" ht="18" customHeight="1" x14ac:dyDescent="0.2"/>
    <row r="571" ht="18" customHeight="1" x14ac:dyDescent="0.2"/>
    <row r="572" ht="18" customHeight="1" x14ac:dyDescent="0.2"/>
    <row r="573" ht="18" customHeight="1" x14ac:dyDescent="0.2"/>
    <row r="574" ht="18" customHeight="1" x14ac:dyDescent="0.2"/>
    <row r="575" ht="18" customHeight="1" x14ac:dyDescent="0.2"/>
    <row r="576" ht="18" customHeight="1" x14ac:dyDescent="0.2"/>
    <row r="577" ht="18" customHeight="1" x14ac:dyDescent="0.2"/>
    <row r="578" ht="18" customHeight="1" x14ac:dyDescent="0.2"/>
    <row r="579" ht="18" customHeight="1" x14ac:dyDescent="0.2"/>
    <row r="580" ht="18" customHeight="1" x14ac:dyDescent="0.2"/>
    <row r="581" ht="18" customHeight="1" x14ac:dyDescent="0.2"/>
    <row r="582" ht="18" customHeight="1" x14ac:dyDescent="0.2"/>
    <row r="583" ht="18" customHeight="1" x14ac:dyDescent="0.2"/>
    <row r="584" ht="18" customHeight="1" x14ac:dyDescent="0.2"/>
    <row r="585" ht="18" customHeight="1" x14ac:dyDescent="0.2"/>
    <row r="586" ht="18" customHeight="1" x14ac:dyDescent="0.2"/>
    <row r="587" ht="18" customHeight="1" x14ac:dyDescent="0.2"/>
    <row r="588" ht="18" customHeight="1" x14ac:dyDescent="0.2"/>
    <row r="589" ht="18" customHeight="1" x14ac:dyDescent="0.2"/>
    <row r="590" ht="18" customHeight="1" x14ac:dyDescent="0.2"/>
    <row r="591" ht="18" customHeight="1" x14ac:dyDescent="0.2"/>
    <row r="592" ht="18" customHeight="1" x14ac:dyDescent="0.2"/>
    <row r="593" ht="18" customHeight="1" x14ac:dyDescent="0.2"/>
    <row r="594" ht="18" customHeight="1" x14ac:dyDescent="0.2"/>
    <row r="595" ht="18" customHeight="1" x14ac:dyDescent="0.2"/>
    <row r="596" ht="18" customHeight="1" x14ac:dyDescent="0.2"/>
    <row r="597" ht="18" customHeight="1" x14ac:dyDescent="0.2"/>
    <row r="598" ht="18" customHeight="1" x14ac:dyDescent="0.2"/>
    <row r="599" ht="18" customHeight="1" x14ac:dyDescent="0.2"/>
    <row r="600" ht="18" customHeight="1" x14ac:dyDescent="0.2"/>
    <row r="601" ht="18" customHeight="1" x14ac:dyDescent="0.2"/>
    <row r="602" ht="18" customHeight="1" x14ac:dyDescent="0.2"/>
    <row r="603" ht="18" customHeight="1" x14ac:dyDescent="0.2"/>
    <row r="604" ht="18" customHeight="1" x14ac:dyDescent="0.2"/>
    <row r="605" ht="18" customHeight="1" x14ac:dyDescent="0.2"/>
    <row r="606" ht="18" customHeight="1" x14ac:dyDescent="0.2"/>
    <row r="607" ht="18" customHeight="1" x14ac:dyDescent="0.2"/>
    <row r="608" ht="18" customHeight="1" x14ac:dyDescent="0.2"/>
    <row r="609" ht="18" customHeight="1" x14ac:dyDescent="0.2"/>
    <row r="610" ht="18" customHeight="1" x14ac:dyDescent="0.2"/>
    <row r="611" ht="18" customHeight="1" x14ac:dyDescent="0.2"/>
    <row r="612" ht="18" customHeight="1" x14ac:dyDescent="0.2"/>
    <row r="613" ht="18" customHeight="1" x14ac:dyDescent="0.2"/>
    <row r="614" ht="18" customHeight="1" x14ac:dyDescent="0.2"/>
    <row r="615" ht="18" customHeight="1" x14ac:dyDescent="0.2"/>
    <row r="616" ht="18" customHeight="1" x14ac:dyDescent="0.2"/>
    <row r="617" ht="18" customHeight="1" x14ac:dyDescent="0.2"/>
    <row r="618" ht="18" customHeight="1" x14ac:dyDescent="0.2"/>
    <row r="619" ht="18" customHeight="1" x14ac:dyDescent="0.2"/>
    <row r="620" ht="18" customHeight="1" x14ac:dyDescent="0.2"/>
    <row r="621" ht="18" customHeight="1" x14ac:dyDescent="0.2"/>
    <row r="622" ht="18" customHeight="1" x14ac:dyDescent="0.2"/>
    <row r="623" ht="18" customHeight="1" x14ac:dyDescent="0.2"/>
    <row r="624" ht="18" customHeight="1" x14ac:dyDescent="0.2"/>
    <row r="625" ht="18" customHeight="1" x14ac:dyDescent="0.2"/>
    <row r="626" ht="18" customHeight="1" x14ac:dyDescent="0.2"/>
    <row r="627" ht="18" customHeight="1" x14ac:dyDescent="0.2"/>
    <row r="628" ht="18" customHeight="1" x14ac:dyDescent="0.2"/>
    <row r="629" ht="18" customHeight="1" x14ac:dyDescent="0.2"/>
    <row r="630" ht="18" customHeight="1" x14ac:dyDescent="0.2"/>
    <row r="631" ht="18" customHeight="1" x14ac:dyDescent="0.2"/>
    <row r="632" ht="18" customHeight="1" x14ac:dyDescent="0.2"/>
    <row r="633" ht="18" customHeight="1" x14ac:dyDescent="0.2"/>
    <row r="634" ht="18" customHeight="1" x14ac:dyDescent="0.2"/>
    <row r="635" ht="18" customHeight="1" x14ac:dyDescent="0.2"/>
    <row r="636" ht="18" customHeight="1" x14ac:dyDescent="0.2"/>
    <row r="637" ht="18" customHeight="1" x14ac:dyDescent="0.2"/>
    <row r="638" ht="18" customHeight="1" x14ac:dyDescent="0.2"/>
    <row r="639" ht="18" customHeight="1" x14ac:dyDescent="0.2"/>
    <row r="640" ht="18" customHeight="1" x14ac:dyDescent="0.2"/>
    <row r="641" ht="18" customHeight="1" x14ac:dyDescent="0.2"/>
    <row r="642" ht="18" customHeight="1" x14ac:dyDescent="0.2"/>
    <row r="643" ht="18" customHeight="1" x14ac:dyDescent="0.2"/>
    <row r="644" ht="18" customHeight="1" x14ac:dyDescent="0.2"/>
    <row r="645" ht="18" customHeight="1" x14ac:dyDescent="0.2"/>
    <row r="646" ht="18" customHeight="1" x14ac:dyDescent="0.2"/>
    <row r="647" ht="18" customHeight="1" x14ac:dyDescent="0.2"/>
    <row r="648" ht="18" customHeight="1" x14ac:dyDescent="0.2"/>
    <row r="649" ht="18" customHeight="1" x14ac:dyDescent="0.2"/>
    <row r="650" ht="18" customHeight="1" x14ac:dyDescent="0.2"/>
    <row r="651" ht="18" customHeight="1" x14ac:dyDescent="0.2"/>
    <row r="652" ht="18" customHeight="1" x14ac:dyDescent="0.2"/>
    <row r="653" ht="18" customHeight="1" x14ac:dyDescent="0.2"/>
    <row r="654" ht="18" customHeight="1" x14ac:dyDescent="0.2"/>
    <row r="655" ht="18" customHeight="1" x14ac:dyDescent="0.2"/>
    <row r="656" ht="18" customHeight="1" x14ac:dyDescent="0.2"/>
    <row r="657" ht="18" customHeight="1" x14ac:dyDescent="0.2"/>
    <row r="658" ht="18" customHeight="1" x14ac:dyDescent="0.2"/>
    <row r="659" ht="18" customHeight="1" x14ac:dyDescent="0.2"/>
    <row r="660" ht="18" customHeight="1" x14ac:dyDescent="0.2"/>
    <row r="661" ht="18" customHeight="1" x14ac:dyDescent="0.2"/>
    <row r="662" ht="18" customHeight="1" x14ac:dyDescent="0.2"/>
    <row r="663" ht="18" customHeight="1" x14ac:dyDescent="0.2"/>
    <row r="664" ht="18" customHeight="1" x14ac:dyDescent="0.2"/>
    <row r="665" ht="18" customHeight="1" x14ac:dyDescent="0.2"/>
    <row r="666" ht="18" customHeight="1" x14ac:dyDescent="0.2"/>
    <row r="667" ht="18" customHeight="1" x14ac:dyDescent="0.2"/>
    <row r="668" ht="18" customHeight="1" x14ac:dyDescent="0.2"/>
    <row r="669" ht="18" customHeight="1" x14ac:dyDescent="0.2"/>
    <row r="670" ht="18" customHeight="1" x14ac:dyDescent="0.2"/>
    <row r="671" ht="18" customHeight="1" x14ac:dyDescent="0.2"/>
    <row r="672" ht="18" customHeight="1" x14ac:dyDescent="0.2"/>
    <row r="673" ht="18" customHeight="1" x14ac:dyDescent="0.2"/>
    <row r="674" ht="18" customHeight="1" x14ac:dyDescent="0.2"/>
    <row r="675" ht="18" customHeight="1" x14ac:dyDescent="0.2"/>
    <row r="676" ht="18" customHeight="1" x14ac:dyDescent="0.2"/>
    <row r="677" ht="18" customHeight="1" x14ac:dyDescent="0.2"/>
    <row r="678" ht="18" customHeight="1" x14ac:dyDescent="0.2"/>
    <row r="679" ht="18" customHeight="1" x14ac:dyDescent="0.2"/>
    <row r="680" ht="18" customHeight="1" x14ac:dyDescent="0.2"/>
    <row r="681" ht="18" customHeight="1" x14ac:dyDescent="0.2"/>
    <row r="682" ht="18" customHeight="1" x14ac:dyDescent="0.2"/>
    <row r="683" ht="18" customHeight="1" x14ac:dyDescent="0.2"/>
    <row r="684" ht="18" customHeight="1" x14ac:dyDescent="0.2"/>
    <row r="685" ht="18" customHeight="1" x14ac:dyDescent="0.2"/>
    <row r="686" ht="18" customHeight="1" x14ac:dyDescent="0.2"/>
    <row r="687" ht="18" customHeight="1" x14ac:dyDescent="0.2"/>
    <row r="688" ht="18" customHeight="1" x14ac:dyDescent="0.2"/>
    <row r="689" ht="18" customHeight="1" x14ac:dyDescent="0.2"/>
    <row r="690" ht="18" customHeight="1" x14ac:dyDescent="0.2"/>
    <row r="691" ht="18" customHeight="1" x14ac:dyDescent="0.2"/>
    <row r="692" ht="18" customHeight="1" x14ac:dyDescent="0.2"/>
    <row r="693" ht="18" customHeight="1" x14ac:dyDescent="0.2"/>
    <row r="694" ht="18" customHeight="1" x14ac:dyDescent="0.2"/>
    <row r="695" ht="18" customHeight="1" x14ac:dyDescent="0.2"/>
    <row r="696" ht="18" customHeight="1" x14ac:dyDescent="0.2"/>
    <row r="697" ht="18" customHeight="1" x14ac:dyDescent="0.2"/>
    <row r="698" ht="18" customHeight="1" x14ac:dyDescent="0.2"/>
    <row r="699" ht="18" customHeight="1" x14ac:dyDescent="0.2"/>
    <row r="700" ht="18" customHeight="1" x14ac:dyDescent="0.2"/>
    <row r="701" ht="18" customHeight="1" x14ac:dyDescent="0.2"/>
    <row r="702" ht="18" customHeight="1" x14ac:dyDescent="0.2"/>
    <row r="703" ht="18" customHeight="1" x14ac:dyDescent="0.2"/>
    <row r="704" ht="18" customHeight="1" x14ac:dyDescent="0.2"/>
    <row r="705" ht="18" customHeight="1" x14ac:dyDescent="0.2"/>
    <row r="706" ht="18" customHeight="1" x14ac:dyDescent="0.2"/>
    <row r="707" ht="18" customHeight="1" x14ac:dyDescent="0.2"/>
    <row r="708" ht="18" customHeight="1" x14ac:dyDescent="0.2"/>
    <row r="709" ht="18" customHeight="1" x14ac:dyDescent="0.2"/>
    <row r="710" ht="18" customHeight="1" x14ac:dyDescent="0.2"/>
    <row r="711" ht="18" customHeight="1" x14ac:dyDescent="0.2"/>
    <row r="712" ht="18" customHeight="1" x14ac:dyDescent="0.2"/>
    <row r="713" ht="18" customHeight="1" x14ac:dyDescent="0.2"/>
    <row r="714" ht="18" customHeight="1" x14ac:dyDescent="0.2"/>
    <row r="715" ht="18" customHeight="1" x14ac:dyDescent="0.2"/>
    <row r="716" ht="18" customHeight="1" x14ac:dyDescent="0.2"/>
    <row r="717" ht="18" customHeight="1" x14ac:dyDescent="0.2"/>
    <row r="718" ht="18" customHeight="1" x14ac:dyDescent="0.2"/>
    <row r="719" ht="18" customHeight="1" x14ac:dyDescent="0.2"/>
    <row r="720" ht="18" customHeight="1" x14ac:dyDescent="0.2"/>
    <row r="721" ht="18" customHeight="1" x14ac:dyDescent="0.2"/>
    <row r="722" ht="18" customHeight="1" x14ac:dyDescent="0.2"/>
    <row r="723" ht="18" customHeight="1" x14ac:dyDescent="0.2"/>
    <row r="724" ht="18" customHeight="1" x14ac:dyDescent="0.2"/>
    <row r="725" ht="18" customHeight="1" x14ac:dyDescent="0.2"/>
    <row r="726" ht="18" customHeight="1" x14ac:dyDescent="0.2"/>
    <row r="727" ht="18" customHeight="1" x14ac:dyDescent="0.2"/>
    <row r="728" ht="18" customHeight="1" x14ac:dyDescent="0.2"/>
    <row r="729" ht="18" customHeight="1" x14ac:dyDescent="0.2"/>
    <row r="730" ht="18" customHeight="1" x14ac:dyDescent="0.2"/>
    <row r="731" ht="18" customHeight="1" x14ac:dyDescent="0.2"/>
    <row r="732" ht="18" customHeight="1" x14ac:dyDescent="0.2"/>
    <row r="733" ht="18" customHeight="1" x14ac:dyDescent="0.2"/>
    <row r="734" ht="18" customHeight="1" x14ac:dyDescent="0.2"/>
    <row r="735" ht="18" customHeight="1" x14ac:dyDescent="0.2"/>
    <row r="736" ht="18" customHeight="1" x14ac:dyDescent="0.2"/>
    <row r="737" ht="18" customHeight="1" x14ac:dyDescent="0.2"/>
    <row r="738" ht="18" customHeight="1" x14ac:dyDescent="0.2"/>
    <row r="739" ht="18" customHeight="1" x14ac:dyDescent="0.2"/>
    <row r="740" ht="18" customHeight="1" x14ac:dyDescent="0.2"/>
    <row r="741" ht="18" customHeight="1" x14ac:dyDescent="0.2"/>
    <row r="742" ht="18" customHeight="1" x14ac:dyDescent="0.2"/>
    <row r="743" ht="18" customHeight="1" x14ac:dyDescent="0.2"/>
    <row r="744" ht="18" customHeight="1" x14ac:dyDescent="0.2"/>
    <row r="745" ht="18" customHeight="1" x14ac:dyDescent="0.2"/>
    <row r="746" ht="18" customHeight="1" x14ac:dyDescent="0.2"/>
    <row r="747" ht="18" customHeight="1" x14ac:dyDescent="0.2"/>
    <row r="748" ht="18" customHeight="1" x14ac:dyDescent="0.2"/>
    <row r="749" ht="18" customHeight="1" x14ac:dyDescent="0.2"/>
    <row r="750" ht="18" customHeight="1" x14ac:dyDescent="0.2"/>
    <row r="751" ht="18" customHeight="1" x14ac:dyDescent="0.2"/>
    <row r="752" ht="18" customHeight="1" x14ac:dyDescent="0.2"/>
    <row r="753" ht="18" customHeight="1" x14ac:dyDescent="0.2"/>
    <row r="754" ht="18" customHeight="1" x14ac:dyDescent="0.2"/>
    <row r="755" ht="18" customHeight="1" x14ac:dyDescent="0.2"/>
    <row r="756" ht="18" customHeight="1" x14ac:dyDescent="0.2"/>
    <row r="757" ht="18" customHeight="1" x14ac:dyDescent="0.2"/>
    <row r="758" ht="18" customHeight="1" x14ac:dyDescent="0.2"/>
    <row r="759" ht="18" customHeight="1" x14ac:dyDescent="0.2"/>
    <row r="760" ht="18" customHeight="1" x14ac:dyDescent="0.2"/>
    <row r="761" ht="18" customHeight="1" x14ac:dyDescent="0.2"/>
    <row r="762" ht="18" customHeight="1" x14ac:dyDescent="0.2"/>
    <row r="763" ht="18" customHeight="1" x14ac:dyDescent="0.2"/>
    <row r="764" ht="18" customHeight="1" x14ac:dyDescent="0.2"/>
    <row r="765" ht="18" customHeight="1" x14ac:dyDescent="0.2"/>
    <row r="766" ht="18" customHeight="1" x14ac:dyDescent="0.2"/>
    <row r="767" ht="18" customHeight="1" x14ac:dyDescent="0.2"/>
    <row r="768" ht="18" customHeight="1" x14ac:dyDescent="0.2"/>
    <row r="769" ht="18" customHeight="1" x14ac:dyDescent="0.2"/>
    <row r="770" ht="18" customHeight="1" x14ac:dyDescent="0.2"/>
    <row r="771" ht="18" customHeight="1" x14ac:dyDescent="0.2"/>
    <row r="772" ht="18" customHeight="1" x14ac:dyDescent="0.2"/>
    <row r="773" ht="18" customHeight="1" x14ac:dyDescent="0.2"/>
    <row r="774" ht="18" customHeight="1" x14ac:dyDescent="0.2"/>
    <row r="775" ht="18" customHeight="1" x14ac:dyDescent="0.2"/>
    <row r="776" ht="18" customHeight="1" x14ac:dyDescent="0.2"/>
    <row r="777" ht="18" customHeight="1" x14ac:dyDescent="0.2"/>
    <row r="778" ht="18" customHeight="1" x14ac:dyDescent="0.2"/>
    <row r="779" ht="18" customHeight="1" x14ac:dyDescent="0.2"/>
    <row r="780" ht="18" customHeight="1" x14ac:dyDescent="0.2"/>
    <row r="781" ht="18" customHeight="1" x14ac:dyDescent="0.2"/>
    <row r="782" ht="18" customHeight="1" x14ac:dyDescent="0.2"/>
    <row r="783" ht="18" customHeight="1" x14ac:dyDescent="0.2"/>
    <row r="784" ht="18" customHeight="1" x14ac:dyDescent="0.2"/>
    <row r="785" ht="18" customHeight="1" x14ac:dyDescent="0.2"/>
    <row r="786" ht="18" customHeight="1" x14ac:dyDescent="0.2"/>
    <row r="787" ht="18" customHeight="1" x14ac:dyDescent="0.2"/>
    <row r="788" ht="18" customHeight="1" x14ac:dyDescent="0.2"/>
    <row r="789" ht="18" customHeight="1" x14ac:dyDescent="0.2"/>
    <row r="790" ht="18" customHeight="1" x14ac:dyDescent="0.2"/>
    <row r="791" ht="18" customHeight="1" x14ac:dyDescent="0.2"/>
    <row r="792" ht="18" customHeight="1" x14ac:dyDescent="0.2"/>
    <row r="793" ht="18" customHeight="1" x14ac:dyDescent="0.2"/>
    <row r="794" ht="18" customHeight="1" x14ac:dyDescent="0.2"/>
    <row r="795" ht="18" customHeight="1" x14ac:dyDescent="0.2"/>
    <row r="796" ht="18" customHeight="1" x14ac:dyDescent="0.2"/>
    <row r="797" ht="18" customHeight="1" x14ac:dyDescent="0.2"/>
    <row r="798" ht="18" customHeight="1" x14ac:dyDescent="0.2"/>
    <row r="799" ht="18" customHeight="1" x14ac:dyDescent="0.2"/>
    <row r="800" ht="18" customHeight="1" x14ac:dyDescent="0.2"/>
    <row r="801" ht="18" customHeight="1" x14ac:dyDescent="0.2"/>
    <row r="802" ht="18" customHeight="1" x14ac:dyDescent="0.2"/>
    <row r="803" ht="18" customHeight="1" x14ac:dyDescent="0.2"/>
    <row r="804" ht="18" customHeight="1" x14ac:dyDescent="0.2"/>
    <row r="805" ht="18" customHeight="1" x14ac:dyDescent="0.2"/>
    <row r="806" ht="18" customHeight="1" x14ac:dyDescent="0.2"/>
    <row r="807" ht="18" customHeight="1" x14ac:dyDescent="0.2"/>
    <row r="808" ht="18" customHeight="1" x14ac:dyDescent="0.2"/>
    <row r="809" ht="18" customHeight="1" x14ac:dyDescent="0.2"/>
    <row r="810" ht="18" customHeight="1" x14ac:dyDescent="0.2"/>
    <row r="811" ht="18" customHeight="1" x14ac:dyDescent="0.2"/>
    <row r="812" ht="18" customHeight="1" x14ac:dyDescent="0.2"/>
    <row r="813" ht="18" customHeight="1" x14ac:dyDescent="0.2"/>
    <row r="814" ht="18" customHeight="1" x14ac:dyDescent="0.2"/>
    <row r="815" ht="18" customHeight="1" x14ac:dyDescent="0.2"/>
    <row r="816" ht="18" customHeight="1" x14ac:dyDescent="0.2"/>
    <row r="817" ht="18" customHeight="1" x14ac:dyDescent="0.2"/>
    <row r="818" ht="18" customHeight="1" x14ac:dyDescent="0.2"/>
    <row r="819" ht="18" customHeight="1" x14ac:dyDescent="0.2"/>
    <row r="820" ht="18" customHeight="1" x14ac:dyDescent="0.2"/>
    <row r="821" ht="18" customHeight="1" x14ac:dyDescent="0.2"/>
    <row r="822" ht="18" customHeight="1" x14ac:dyDescent="0.2"/>
    <row r="823" ht="18" customHeight="1" x14ac:dyDescent="0.2"/>
    <row r="824" ht="18" customHeight="1" x14ac:dyDescent="0.2"/>
    <row r="825" ht="18" customHeight="1" x14ac:dyDescent="0.2"/>
    <row r="826" ht="18" customHeight="1" x14ac:dyDescent="0.2"/>
    <row r="827" ht="18" customHeight="1" x14ac:dyDescent="0.2"/>
    <row r="828" ht="18" customHeight="1" x14ac:dyDescent="0.2"/>
    <row r="829" ht="18" customHeight="1" x14ac:dyDescent="0.2"/>
    <row r="830" ht="18" customHeight="1" x14ac:dyDescent="0.2"/>
    <row r="831" ht="18" customHeight="1" x14ac:dyDescent="0.2"/>
    <row r="832" ht="18" customHeight="1" x14ac:dyDescent="0.2"/>
    <row r="833" ht="18" customHeight="1" x14ac:dyDescent="0.2"/>
    <row r="834" ht="18" customHeight="1" x14ac:dyDescent="0.2"/>
    <row r="835" ht="18" customHeight="1" x14ac:dyDescent="0.2"/>
    <row r="836" ht="18" customHeight="1" x14ac:dyDescent="0.2"/>
    <row r="837" ht="18" customHeight="1" x14ac:dyDescent="0.2"/>
    <row r="838" ht="18" customHeight="1" x14ac:dyDescent="0.2"/>
    <row r="839" ht="18" customHeight="1" x14ac:dyDescent="0.2"/>
    <row r="840" ht="18" customHeight="1" x14ac:dyDescent="0.2"/>
    <row r="841" ht="18" customHeight="1" x14ac:dyDescent="0.2"/>
    <row r="842" ht="18" customHeight="1" x14ac:dyDescent="0.2"/>
    <row r="843" ht="18" customHeight="1" x14ac:dyDescent="0.2"/>
    <row r="844" ht="18" customHeight="1" x14ac:dyDescent="0.2"/>
    <row r="845" ht="18" customHeight="1" x14ac:dyDescent="0.2"/>
    <row r="846" ht="18" customHeight="1" x14ac:dyDescent="0.2"/>
    <row r="847" ht="18" customHeight="1" x14ac:dyDescent="0.2"/>
    <row r="848" ht="18" customHeight="1" x14ac:dyDescent="0.2"/>
  </sheetData>
  <mergeCells count="27">
    <mergeCell ref="A31:B31"/>
    <mergeCell ref="C31:G31"/>
    <mergeCell ref="A32:B32"/>
    <mergeCell ref="A33:B33"/>
    <mergeCell ref="A48:G48"/>
    <mergeCell ref="A43:G43"/>
    <mergeCell ref="A44:G44"/>
    <mergeCell ref="A46:G46"/>
    <mergeCell ref="A47:G47"/>
    <mergeCell ref="A34:B34"/>
    <mergeCell ref="A35:B35"/>
    <mergeCell ref="A36:B36"/>
    <mergeCell ref="C32:G32"/>
    <mergeCell ref="C33:G33"/>
    <mergeCell ref="C34:G34"/>
    <mergeCell ref="C35:G35"/>
    <mergeCell ref="A12:G12"/>
    <mergeCell ref="A14:G15"/>
    <mergeCell ref="A19:G19"/>
    <mergeCell ref="A21:B21"/>
    <mergeCell ref="C21:G21"/>
    <mergeCell ref="A27:B27"/>
    <mergeCell ref="C27:G27"/>
    <mergeCell ref="C28:G28"/>
    <mergeCell ref="A28:B28"/>
    <mergeCell ref="A24:G24"/>
    <mergeCell ref="A26:G26"/>
  </mergeCells>
  <pageMargins left="0.7" right="0.7" top="0.75" bottom="0.75" header="0.3" footer="0.3"/>
  <pageSetup scale="66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Tank and shallow well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 FINANCE</dc:creator>
  <cp:lastModifiedBy>SHRA FINANCE</cp:lastModifiedBy>
  <cp:lastPrinted>2021-09-16T08:53:00Z</cp:lastPrinted>
  <dcterms:created xsi:type="dcterms:W3CDTF">2021-07-31T16:41:08Z</dcterms:created>
  <dcterms:modified xsi:type="dcterms:W3CDTF">2021-09-16T12:25:03Z</dcterms:modified>
</cp:coreProperties>
</file>