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Abdilatif Ali\Dropbox\SCRP\05. Component 5\"/>
    </mc:Choice>
  </mc:AlternateContent>
  <xr:revisionPtr revIDLastSave="0" documentId="13_ncr:1_{6DFC8068-2C99-4429-A48A-9BE2A2F080B0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Summary" sheetId="5" r:id="rId1"/>
    <sheet name="Drugs" sheetId="2" r:id="rId2"/>
    <sheet name="Medical Equipment" sheetId="8" r:id="rId3"/>
    <sheet name="Laboratory Supplies" sheetId="9" r:id="rId4"/>
  </sheets>
  <externalReferences>
    <externalReference r:id="rId5"/>
    <externalReference r:id="rId6"/>
    <externalReference r:id="rId7"/>
  </externalReferences>
  <definedNames>
    <definedName name="FOB">OFFSET([1]Terms!$E$3,0,0,COUNTA([1]Terms!$E:$E)-1,1)</definedName>
    <definedName name="NumberOfBeds_per_centre">'[2]Staff &amp; Infra Assumptions'!$C$17</definedName>
    <definedName name="Rate">'[3]own template'!$J$4</definedName>
    <definedName name="Total_admitted_capped_critical_patients">'[2]Patient &amp; Case Type Summary'!$BH$28</definedName>
    <definedName name="Total_admitted_capped_severe_patients">'[2]Patient &amp; Case Type Summary'!$BH$27</definedName>
    <definedName name="Total_critical_cases_for_period">'[2]Patient &amp; Case Type Summary'!$BF$25</definedName>
    <definedName name="Total_severe_cases_for_period">'[2]Patient &amp; Case Type Summary'!$BF$24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0" i="5" l="1"/>
  <c r="D9" i="5"/>
  <c r="D7" i="5"/>
  <c r="D6" i="5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8" i="9"/>
  <c r="G23" i="9" s="1"/>
  <c r="H27" i="8"/>
  <c r="H28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29" i="8" s="1"/>
  <c r="H13" i="8"/>
  <c r="H12" i="8"/>
  <c r="H11" i="8"/>
  <c r="H10" i="8"/>
  <c r="H9" i="8"/>
  <c r="H8" i="8"/>
  <c r="H11" i="2"/>
  <c r="H12" i="2" l="1"/>
  <c r="H123" i="2" s="1"/>
  <c r="D5" i="5" s="1"/>
  <c r="D8" i="5" s="1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</calcChain>
</file>

<file path=xl/sharedStrings.xml><?xml version="1.0" encoding="utf-8"?>
<sst xmlns="http://schemas.openxmlformats.org/spreadsheetml/2006/main" count="626" uniqueCount="416">
  <si>
    <t>S/no.</t>
  </si>
  <si>
    <t xml:space="preserve">Classification </t>
  </si>
  <si>
    <t xml:space="preserve">Description </t>
  </si>
  <si>
    <t>UOM</t>
  </si>
  <si>
    <t>Drugs - anticoagulants</t>
  </si>
  <si>
    <t>Unfractionated heparin</t>
  </si>
  <si>
    <t>5000 IU/mL, 5 mL, amp.</t>
  </si>
  <si>
    <t>Each</t>
  </si>
  <si>
    <t>Drugs - corticosteroids</t>
  </si>
  <si>
    <t>Dexamethasone phosphate</t>
  </si>
  <si>
    <t>4mg/ml, 1ml, amp.</t>
  </si>
  <si>
    <t>Pack-100</t>
  </si>
  <si>
    <t xml:space="preserve">Dexamethasone phosphate </t>
  </si>
  <si>
    <t>4mg tab.</t>
  </si>
  <si>
    <t>Hydrocortisone sodium succinate</t>
  </si>
  <si>
    <t>eq.100mg base, powder, vial</t>
  </si>
  <si>
    <t xml:space="preserve">Each </t>
  </si>
  <si>
    <t>Prednisolone</t>
  </si>
  <si>
    <t>5 mg, tab.</t>
  </si>
  <si>
    <t>Pack-28</t>
  </si>
  <si>
    <t xml:space="preserve">Anti-platelet and anti-inflammatory </t>
  </si>
  <si>
    <t>Acetylsalicyclic acid</t>
  </si>
  <si>
    <t>100mg tab.</t>
  </si>
  <si>
    <t>Pack-30</t>
  </si>
  <si>
    <t>Alprazolam</t>
  </si>
  <si>
    <t>0.5 mg</t>
  </si>
  <si>
    <t>Antiseptic/disinfectant</t>
  </si>
  <si>
    <t>Alcohol-based hand rub (ethanol 80% v/v or isopropyl alcohol 75% v/v</t>
  </si>
  <si>
    <t>solution, 500mL, bottle</t>
  </si>
  <si>
    <t>Antihypertensive - calcium channel blocker</t>
  </si>
  <si>
    <t>Amlodipine</t>
  </si>
  <si>
    <t>10mg tab.</t>
  </si>
  <si>
    <t xml:space="preserve">Antiarrhythmic </t>
  </si>
  <si>
    <t>Amiodarone hydrochloride</t>
  </si>
  <si>
    <t>50 mg/ml, 3 ml, amp.</t>
  </si>
  <si>
    <t>Pack-10</t>
  </si>
  <si>
    <t>Antibiotic</t>
  </si>
  <si>
    <t>Amoxicillin</t>
  </si>
  <si>
    <t>250 mg, tab.</t>
  </si>
  <si>
    <t xml:space="preserve">Amoxicillin </t>
  </si>
  <si>
    <t>500 mg, Cap</t>
  </si>
  <si>
    <t>Amoxicillin 125mg/clavulanic ac.31.25mg</t>
  </si>
  <si>
    <t>eq.156.25mg/5mL, oral susp., 100mL bottle</t>
  </si>
  <si>
    <t>Amoxicillin 1g / clavulanic acid 200mg, powder</t>
  </si>
  <si>
    <t>1.2g, amp.</t>
  </si>
  <si>
    <t>Amoxicillin 500 mg / clavulanic acid 125 mg</t>
  </si>
  <si>
    <t>eq. 625mg/tab, tab.</t>
  </si>
  <si>
    <t>Pack-20</t>
  </si>
  <si>
    <t>Ampicillin</t>
  </si>
  <si>
    <t>1g, powder, vial</t>
  </si>
  <si>
    <t xml:space="preserve">Ampicillin </t>
  </si>
  <si>
    <t>500 mg, powder, vial</t>
  </si>
  <si>
    <t>Pack-50</t>
  </si>
  <si>
    <t>Neuromuscular blocker/paralytic</t>
  </si>
  <si>
    <t>Atracurium besilate</t>
  </si>
  <si>
    <t>10mg/mL, 5mL, amp.</t>
  </si>
  <si>
    <t>Anticholinergic antiarrhythmic and secretion management</t>
  </si>
  <si>
    <t>Atropine sulfate</t>
  </si>
  <si>
    <t>1 mg/mL, 1mL, amp.</t>
  </si>
  <si>
    <t>Azithromycin</t>
  </si>
  <si>
    <t>250mg, tab.</t>
  </si>
  <si>
    <t>Pack-3</t>
  </si>
  <si>
    <t xml:space="preserve">Azithromycin   </t>
  </si>
  <si>
    <t>500mg, tab</t>
  </si>
  <si>
    <t>Pack-6</t>
  </si>
  <si>
    <t xml:space="preserve">Azithromycin     </t>
  </si>
  <si>
    <t>IV 500mg</t>
  </si>
  <si>
    <t xml:space="preserve">AZITHROMYCIN      </t>
  </si>
  <si>
    <t>200mg/5ml, powder oral susp., 15mL, bottle</t>
  </si>
  <si>
    <t>Antihypertensive - beta blocker</t>
  </si>
  <si>
    <t>Bisoprolol</t>
  </si>
  <si>
    <t>5mg</t>
  </si>
  <si>
    <t>Mineral supplement/antidote</t>
  </si>
  <si>
    <t>Calcium gluconate</t>
  </si>
  <si>
    <t>100 mg/mL, 10mL, amp.</t>
  </si>
  <si>
    <t>Cefotaxime</t>
  </si>
  <si>
    <t>250mg vial</t>
  </si>
  <si>
    <t xml:space="preserve">Ceftriaxone sodium </t>
  </si>
  <si>
    <t>eq. 1 g base, powder for inject., vial</t>
  </si>
  <si>
    <t>Antiseptic</t>
  </si>
  <si>
    <t>Chlorhexidine digluconate 5%</t>
  </si>
  <si>
    <t>solution, 1000ml, bottle</t>
  </si>
  <si>
    <t xml:space="preserve">Ciprofloxacin </t>
  </si>
  <si>
    <t>eq. 2mg/ml base,100ml,semi-r.bot PVCfree</t>
  </si>
  <si>
    <t>Ciprofloxacin hydrochloride</t>
  </si>
  <si>
    <t>eq. 500 mg base, tab.</t>
  </si>
  <si>
    <t>Clindamycin phosphate</t>
  </si>
  <si>
    <t>eq. 150mg base/ml, 2ml, amp.</t>
  </si>
  <si>
    <t xml:space="preserve">Antifungal </t>
  </si>
  <si>
    <t>Clotrimazole</t>
  </si>
  <si>
    <t>500mg</t>
  </si>
  <si>
    <t>Cloxacillin sodium</t>
  </si>
  <si>
    <t>eq.250mg base, caps.</t>
  </si>
  <si>
    <t>Cloxacillin sodium salt</t>
  </si>
  <si>
    <t>500mg, powder, vial</t>
  </si>
  <si>
    <t>Co-trimoxazole tabs 800mg/160mg</t>
  </si>
  <si>
    <t>800 mg/160mg</t>
  </si>
  <si>
    <t>Intravenous infusion solution</t>
  </si>
  <si>
    <t xml:space="preserve">Dextrose (glucose) 5% </t>
  </si>
  <si>
    <t>500mL, plastic pouch</t>
  </si>
  <si>
    <t>Digoxin</t>
  </si>
  <si>
    <t>250µg, tab.</t>
  </si>
  <si>
    <t xml:space="preserve">Digoxin </t>
  </si>
  <si>
    <t>250 µg/ml, 2 ml, amp.</t>
  </si>
  <si>
    <t xml:space="preserve">Laxative </t>
  </si>
  <si>
    <t>Docusate</t>
  </si>
  <si>
    <t>150mg capsule</t>
  </si>
  <si>
    <t>pack 10</t>
  </si>
  <si>
    <t>Vasopressor</t>
  </si>
  <si>
    <t>Dopamine hydrochloride</t>
  </si>
  <si>
    <t>40 mg/ml, 5ml, amp.</t>
  </si>
  <si>
    <t>Pack-5</t>
  </si>
  <si>
    <t>Doxycycline salt</t>
  </si>
  <si>
    <t>100mg, cap</t>
  </si>
  <si>
    <t>Pack-14</t>
  </si>
  <si>
    <t>Antihypertensive - ace inhibitor</t>
  </si>
  <si>
    <t>Enalapril</t>
  </si>
  <si>
    <t>5mg,tab</t>
  </si>
  <si>
    <t>Anticoagulant</t>
  </si>
  <si>
    <t>Enoxaparin</t>
  </si>
  <si>
    <t>120mg/0.8ml</t>
  </si>
  <si>
    <t>40mg/0.4ml</t>
  </si>
  <si>
    <t>Vasopressor and anti-anaphylaxis</t>
  </si>
  <si>
    <t>Epinephrine (adrenaline) tartrate</t>
  </si>
  <si>
    <t>eq.1mg/mL base, 1mL amp. IV</t>
  </si>
  <si>
    <t>Uterotonics</t>
  </si>
  <si>
    <t>Ergometrine maleate, injection</t>
  </si>
  <si>
    <t>0.2mg/ml, 1ml amp.</t>
  </si>
  <si>
    <t>Erythromycin stearate</t>
  </si>
  <si>
    <t>Fluconazole</t>
  </si>
  <si>
    <t>50 mg, caps.</t>
  </si>
  <si>
    <t xml:space="preserve">Pack-4 </t>
  </si>
  <si>
    <t>Fluconazole iv</t>
  </si>
  <si>
    <t>200mg/100ml</t>
  </si>
  <si>
    <t xml:space="preserve">Ssri antidepressant </t>
  </si>
  <si>
    <t xml:space="preserve">Fluoxetine </t>
  </si>
  <si>
    <t>20mg capsule</t>
  </si>
  <si>
    <t>Diuretic</t>
  </si>
  <si>
    <t>Furosemide</t>
  </si>
  <si>
    <t>10mg/mL, 2mL, amp.</t>
  </si>
  <si>
    <t xml:space="preserve">Furosemide </t>
  </si>
  <si>
    <t>40 mg, tab.</t>
  </si>
  <si>
    <t>Gentamicin sulfate</t>
  </si>
  <si>
    <t>eq. 40 mg/ml base, 2ml, amp.</t>
  </si>
  <si>
    <t>Golistin-Soda</t>
  </si>
  <si>
    <t>45 ml</t>
  </si>
  <si>
    <t xml:space="preserve">Antianginal </t>
  </si>
  <si>
    <t>Glyceryl trinitrate</t>
  </si>
  <si>
    <t>2.6mg, sublingual tab.</t>
  </si>
  <si>
    <t>pack 30</t>
  </si>
  <si>
    <t xml:space="preserve">Antihypertensive </t>
  </si>
  <si>
    <t>Hydralazine hydrochloride</t>
  </si>
  <si>
    <t>20mg, powder, amp.</t>
  </si>
  <si>
    <t>Antihypertensive - diuretic</t>
  </si>
  <si>
    <t xml:space="preserve">Hydrochlorothiazide </t>
  </si>
  <si>
    <t>25 mg, tab.</t>
  </si>
  <si>
    <t>Pack-10x10</t>
  </si>
  <si>
    <t>Anticholinergic - secretion management and abdominal cramping</t>
  </si>
  <si>
    <t>Hyoscine butylbromide (scopolamine butylbrom)</t>
  </si>
  <si>
    <t>20 mg/1ml, amp.</t>
  </si>
  <si>
    <t>Nonsteroidal anti-inflammatory</t>
  </si>
  <si>
    <t>Ibuprofen</t>
  </si>
  <si>
    <t>400 mg, tab.</t>
  </si>
  <si>
    <t>Medicine to lower blood glucose</t>
  </si>
  <si>
    <t xml:space="preserve">Insulin isophane </t>
  </si>
  <si>
    <t>100 iU/ml in 10ml</t>
  </si>
  <si>
    <t>Antiglycemic</t>
  </si>
  <si>
    <t>Insulin rapid (short acting)</t>
  </si>
  <si>
    <t>rDNA insul.,100 IU/mL, 10mL, vial</t>
  </si>
  <si>
    <t>Bronchodilator - secretion management</t>
  </si>
  <si>
    <t>Ipratropium bromide for nebulize</t>
  </si>
  <si>
    <t>250mcg/ml nebule(s)</t>
  </si>
  <si>
    <t>General anesthetic</t>
  </si>
  <si>
    <t>Ketamine hydrochloride</t>
  </si>
  <si>
    <t>eq. 50 mg/mL base, 10mL, vial</t>
  </si>
  <si>
    <t>each</t>
  </si>
  <si>
    <t>Antibacterial</t>
  </si>
  <si>
    <t>Levofloxacin</t>
  </si>
  <si>
    <t>3x10</t>
  </si>
  <si>
    <t>Local anaesthetic/antiarrhythmic</t>
  </si>
  <si>
    <t xml:space="preserve">Lidocaine hydrochloride injection, 2%, 20-ml ampoule </t>
  </si>
  <si>
    <t>for inject., 20mL, vial</t>
  </si>
  <si>
    <t>Lidocaine hydrochloride, 1%</t>
  </si>
  <si>
    <t xml:space="preserve">Anxiolytic </t>
  </si>
  <si>
    <t xml:space="preserve">Lorazepam </t>
  </si>
  <si>
    <t>1mg tab.</t>
  </si>
  <si>
    <t>Topical solution</t>
  </si>
  <si>
    <t>Lubricating eye drops</t>
  </si>
  <si>
    <t>tube(s)</t>
  </si>
  <si>
    <t>10 ml</t>
  </si>
  <si>
    <t>Pre-eclampsia/electrolyte supplement</t>
  </si>
  <si>
    <t>Magnesium sulfate</t>
  </si>
  <si>
    <t>500mg/mL, 10mL, amp.</t>
  </si>
  <si>
    <t>Meropenem</t>
  </si>
  <si>
    <t>1g amp.</t>
  </si>
  <si>
    <t>Antihyperglycemic - medicine to lower blood glucose</t>
  </si>
  <si>
    <t>Metformin</t>
  </si>
  <si>
    <t>500mg tab.</t>
  </si>
  <si>
    <t xml:space="preserve">Antiemetic </t>
  </si>
  <si>
    <t>Metoclopramide hydrochloride</t>
  </si>
  <si>
    <t>5mg/mL, 2mL, amp.</t>
  </si>
  <si>
    <t>Metronidazole</t>
  </si>
  <si>
    <t xml:space="preserve">Metronidazole </t>
  </si>
  <si>
    <t>5mg/mL, 100 ml, semi-rigid bottle</t>
  </si>
  <si>
    <t>Benzodiazepine/sedative</t>
  </si>
  <si>
    <t>Midazolam</t>
  </si>
  <si>
    <t>5mg/ml, 3ml, amp.</t>
  </si>
  <si>
    <t>Uterotonic</t>
  </si>
  <si>
    <t xml:space="preserve">Misoprostol, tablet(s), 0.2 mg (200 mcg) </t>
  </si>
  <si>
    <t>0.2mg</t>
  </si>
  <si>
    <t>Pack-4</t>
  </si>
  <si>
    <t>Opioid analgesics</t>
  </si>
  <si>
    <t>Morphine sulfate</t>
  </si>
  <si>
    <t>10mg/ml, 1ml, amp.</t>
  </si>
  <si>
    <t>Antidote, opioid antagonist</t>
  </si>
  <si>
    <t>Naloxone hydrochloride</t>
  </si>
  <si>
    <t>0.4mg/ml, 1ml, amp.</t>
  </si>
  <si>
    <t>Antifungal - topical</t>
  </si>
  <si>
    <t>Nystatin</t>
  </si>
  <si>
    <t>100 IU/ml, oral drop</t>
  </si>
  <si>
    <t>Metronidazole+Nystatin+ Neomycin sulphate</t>
  </si>
  <si>
    <t xml:space="preserve">Vigainal suppository </t>
  </si>
  <si>
    <t xml:space="preserve">Antacid, proton pump inhibitor </t>
  </si>
  <si>
    <t>Omeprazole</t>
  </si>
  <si>
    <t>20 mg, gastro-resistant, caps.</t>
  </si>
  <si>
    <t xml:space="preserve">Omeprazole </t>
  </si>
  <si>
    <t>40mg, powder, vial</t>
  </si>
  <si>
    <t>Ondansetron hydrochloride</t>
  </si>
  <si>
    <t>2mg/ml, 2ml, amp.</t>
  </si>
  <si>
    <t xml:space="preserve">Ondansetron hydrochloride </t>
  </si>
  <si>
    <t>4mg, tab.</t>
  </si>
  <si>
    <t>Antiemetic</t>
  </si>
  <si>
    <t xml:space="preserve">Ondansetron hydrochloride  </t>
  </si>
  <si>
    <t>4mg/10ml Syrup</t>
  </si>
  <si>
    <t>Diarrhoea</t>
  </si>
  <si>
    <t>Oral rehydration salts (ors) low osmol.</t>
  </si>
  <si>
    <t>ready solution, 10ml</t>
  </si>
  <si>
    <t>Oxytocin 10 iu/ml, 1 ml amp</t>
  </si>
  <si>
    <t>10 IU/ml, 1ml</t>
  </si>
  <si>
    <t>Anti-pyretic, analgesic</t>
  </si>
  <si>
    <t>Paracetamol (acetaminophen), 10mg/ml, inject, 50ml, bot.</t>
  </si>
  <si>
    <t>10mg/ml, inject., 100 ml, plastic pouch</t>
  </si>
  <si>
    <t>Paracetamol (acetaminophen), 120 mg/5 ml, syrup, 100 ml, bottle(s)</t>
  </si>
  <si>
    <t>120 mg/5 ml, syrup, 100ml, bottle</t>
  </si>
  <si>
    <t>Paracetamol (acetaminophen), 500 mg, tab.</t>
  </si>
  <si>
    <t>500 mg, tab.</t>
  </si>
  <si>
    <t>Vitamin affecting coagulation</t>
  </si>
  <si>
    <t xml:space="preserve">PHYTOMENADIONE (vitamin K1) </t>
  </si>
  <si>
    <t>20mg/ml amp</t>
  </si>
  <si>
    <t xml:space="preserve">Antibiotic </t>
  </si>
  <si>
    <t>Piperacillin and tazobactam</t>
  </si>
  <si>
    <t>4g/500mg vial</t>
  </si>
  <si>
    <t xml:space="preserve">Electrolyte </t>
  </si>
  <si>
    <t>Potassium chloride 15%  2mmol/1ml</t>
  </si>
  <si>
    <t>10 mL, amp.</t>
  </si>
  <si>
    <t>Sedative/general anesthetic</t>
  </si>
  <si>
    <t>Propofol</t>
  </si>
  <si>
    <t>10mg/mL, 10mL, amp.</t>
  </si>
  <si>
    <t>Ringer lactate</t>
  </si>
  <si>
    <t>1L, plastic pouch</t>
  </si>
  <si>
    <t xml:space="preserve">Ringer lactate </t>
  </si>
  <si>
    <t xml:space="preserve">Antipsychotic </t>
  </si>
  <si>
    <t>Risperidone</t>
  </si>
  <si>
    <t>1 mg, tab.</t>
  </si>
  <si>
    <t>Bronchodilator</t>
  </si>
  <si>
    <t>Salbutamol sulfate</t>
  </si>
  <si>
    <t>2.5mg/ml nebule(s)</t>
  </si>
  <si>
    <t xml:space="preserve">Salbutamol sulfate </t>
  </si>
  <si>
    <t>eq.0.1mg base/puff, 200 puffs, inhaler(s)</t>
  </si>
  <si>
    <t>Laxative</t>
  </si>
  <si>
    <t>Besacodyl</t>
  </si>
  <si>
    <t>5mg tab</t>
  </si>
  <si>
    <t xml:space="preserve">Acid-base balance </t>
  </si>
  <si>
    <t>Sodium bicarbonate</t>
  </si>
  <si>
    <t>8.4%, 1 mEq/mL, 20mL amp.</t>
  </si>
  <si>
    <t>Sodium chloride</t>
  </si>
  <si>
    <t>0.9%, 1L, plastic pouch</t>
  </si>
  <si>
    <t xml:space="preserve">Sodium chloride </t>
  </si>
  <si>
    <t>0.9%, 500 ml, plastic pouch</t>
  </si>
  <si>
    <t xml:space="preserve">Sodium chloride   </t>
  </si>
  <si>
    <t>100ml bag</t>
  </si>
  <si>
    <t>Sulfamethoxazole 400mg/trimethoprim 80mg</t>
  </si>
  <si>
    <t>400/80mg tab.</t>
  </si>
  <si>
    <t>Neuromuscular blocker/paralytic - intubation</t>
  </si>
  <si>
    <t>Suxamethonium chloride</t>
  </si>
  <si>
    <t>50mg/mL, 2mL, amp.</t>
  </si>
  <si>
    <t>Antibiotic - topical</t>
  </si>
  <si>
    <t xml:space="preserve">Tetracycline eye ointment </t>
  </si>
  <si>
    <t>1% 5g tube(s)</t>
  </si>
  <si>
    <t>Opioid analgesic</t>
  </si>
  <si>
    <t>Tramadol hydrochloride</t>
  </si>
  <si>
    <t>50 mg, tab</t>
  </si>
  <si>
    <t xml:space="preserve">Tramadol hydrochloride </t>
  </si>
  <si>
    <t>50 mg/ml, 2ml, amp.</t>
  </si>
  <si>
    <t>Vancomycin</t>
  </si>
  <si>
    <t>5% x 5 d, 250mg vial</t>
  </si>
  <si>
    <t xml:space="preserve">Steril water </t>
  </si>
  <si>
    <t>Water for injection</t>
  </si>
  <si>
    <t>10 ml, amp.</t>
  </si>
  <si>
    <t xml:space="preserve">Iodine solution </t>
  </si>
  <si>
    <t>200 ml</t>
  </si>
  <si>
    <t>Pack-8 tab</t>
  </si>
  <si>
    <t>Infection</t>
  </si>
  <si>
    <t>25PC</t>
  </si>
  <si>
    <t>DISPOSABLE 10ML DISPOVAN SYRINGES WITH NEEDLE</t>
  </si>
  <si>
    <t>siringes 10cc</t>
  </si>
  <si>
    <t>DISPOSABLE 20ML DISPOVAN SYRINGES WITH NEEDLE</t>
  </si>
  <si>
    <t>siringes 20cc</t>
  </si>
  <si>
    <t xml:space="preserve">Accessories </t>
  </si>
  <si>
    <t xml:space="preserve">100PC </t>
  </si>
  <si>
    <t>DISPOSABLE 5ML DISPOVAN SYRINGES WITH NEEDLE</t>
  </si>
  <si>
    <t>siringes 5cc</t>
  </si>
  <si>
    <t>DISPOSABLE 3ML DISPOVAN SYRINGES WITH NEEDLE</t>
  </si>
  <si>
    <t>siringes 3cc</t>
  </si>
  <si>
    <t>1PC</t>
  </si>
  <si>
    <t>IV CANNULA 18</t>
  </si>
  <si>
    <t>canula ,18</t>
  </si>
  <si>
    <t>IV CANNULA 20</t>
  </si>
  <si>
    <t>canula ,20</t>
  </si>
  <si>
    <t>IV CANNULA 22</t>
  </si>
  <si>
    <t>canula ,22</t>
  </si>
  <si>
    <t>IV CANNULA 24</t>
  </si>
  <si>
    <t>canula 24</t>
  </si>
  <si>
    <t>5 Pc/box</t>
  </si>
  <si>
    <t>Sterile</t>
  </si>
  <si>
    <t xml:space="preserve">Gouze </t>
  </si>
  <si>
    <t xml:space="preserve">Wound </t>
  </si>
  <si>
    <t>12PC</t>
  </si>
  <si>
    <t>ELASTIC BANDAGE 10CM X 3M</t>
  </si>
  <si>
    <t>Bandage elastic (Roll)</t>
  </si>
  <si>
    <t>GARDIAL GUEDAL ALL SIZE</t>
  </si>
  <si>
    <t>Airway, oropharyngeal, Guedel</t>
  </si>
  <si>
    <t>Airway Management &amp; Intubation</t>
  </si>
  <si>
    <t xml:space="preserve">1 PC </t>
  </si>
  <si>
    <t xml:space="preserve"> OXYGEN FLEXI-MASK  WITH CONNECTION TUBE</t>
  </si>
  <si>
    <t>Mask, oxygen, with connection tube, reservoir bag and valve, high-concentration single use</t>
  </si>
  <si>
    <t>Oxygen delivery devices</t>
  </si>
  <si>
    <t>1 PC</t>
  </si>
  <si>
    <t>NASAL CANNULA</t>
  </si>
  <si>
    <t>Nasal oxygen cannula, with prongs</t>
  </si>
  <si>
    <t>1 UNIT</t>
  </si>
  <si>
    <t>PORTABLE X RAY MACHINE(100 MA)</t>
  </si>
  <si>
    <t>X-Ray</t>
  </si>
  <si>
    <t>Imaging</t>
  </si>
  <si>
    <t>BLOOD GAS ANALYSER</t>
  </si>
  <si>
    <t>Blood Gas Analyser, portable with cartridges and control solutions</t>
  </si>
  <si>
    <t>Blood Chemistry</t>
  </si>
  <si>
    <t>INFUSION PUMP (VOLUMETRIC TYPE)</t>
  </si>
  <si>
    <t>Infusion pump</t>
  </si>
  <si>
    <t>INFUSION PUMP ( SYRINGE TYPE)</t>
  </si>
  <si>
    <t>IV Infusion</t>
  </si>
  <si>
    <t xml:space="preserve">FLIGHT 60 VENTILATOR MACHINE </t>
  </si>
  <si>
    <t>Patient ventilator, intensive care, with breathing circuits and patient interface</t>
  </si>
  <si>
    <t>Mechanical Ventilation</t>
  </si>
  <si>
    <t xml:space="preserve">1 PACK </t>
  </si>
  <si>
    <t>C-MAC VIDEO LARYNGOSCOPE</t>
  </si>
  <si>
    <t>Laryngoscope (direct or video type)</t>
  </si>
  <si>
    <t>ECG MULTI PARAMETER PATIENT MONITOR WITH ACCESSORIES</t>
  </si>
  <si>
    <t>Patient monitor, multiparametric with ECG, with accessories</t>
  </si>
  <si>
    <t>Monitoring</t>
  </si>
  <si>
    <t>PULSE OXIMETER EC250</t>
  </si>
  <si>
    <t>Pulse oximeter</t>
  </si>
  <si>
    <t xml:space="preserve">litter </t>
  </si>
  <si>
    <t>Ethanol 99%</t>
  </si>
  <si>
    <t xml:space="preserve">Complet Blood count </t>
  </si>
  <si>
    <t>Filter tips 200ul</t>
  </si>
  <si>
    <t>Filter tips 100ul</t>
  </si>
  <si>
    <t>Filter tips 20ul</t>
  </si>
  <si>
    <t>Filter tips 10ul</t>
  </si>
  <si>
    <t>Filter tips 1000ul</t>
  </si>
  <si>
    <t xml:space="preserve">Wire loops </t>
  </si>
  <si>
    <t>0.2 micro</t>
  </si>
  <si>
    <t xml:space="preserve">PCR tubes </t>
  </si>
  <si>
    <t>Biobase</t>
  </si>
  <si>
    <t>Distiller</t>
  </si>
  <si>
    <t>Analytical blaces</t>
  </si>
  <si>
    <t>96well</t>
  </si>
  <si>
    <t xml:space="preserve">Eliasa Reader </t>
  </si>
  <si>
    <t>Elisa Washer</t>
  </si>
  <si>
    <t>48hal of 16000 Rpm</t>
  </si>
  <si>
    <t xml:space="preserve">Centrifuge </t>
  </si>
  <si>
    <t>2ML</t>
  </si>
  <si>
    <t xml:space="preserve">TUBES </t>
  </si>
  <si>
    <t>Quantity</t>
  </si>
  <si>
    <t>Specification</t>
  </si>
  <si>
    <t>Kern ABJ-NM</t>
  </si>
  <si>
    <t>for bacterial culture LA85</t>
  </si>
  <si>
    <t>96/RACK</t>
  </si>
  <si>
    <t>BIOBASE Hematology Analyzer 60 Tests /HOURS</t>
  </si>
  <si>
    <t>Delivery Period</t>
  </si>
  <si>
    <t>Point of Delivery</t>
  </si>
  <si>
    <t>30-days from contract Signature</t>
  </si>
  <si>
    <t>Sub-total</t>
  </si>
  <si>
    <t xml:space="preserve">Medical equipment </t>
  </si>
  <si>
    <t>No.</t>
  </si>
  <si>
    <t>Sub-total (USD)</t>
  </si>
  <si>
    <t>Grand Total (USD)</t>
  </si>
  <si>
    <t>Add 3% Gov. Tax</t>
  </si>
  <si>
    <t>Mondoatory Terms</t>
  </si>
  <si>
    <t>The supplier must provide the manufacturer's names, address and a copy of their WHO prequalification certificate</t>
  </si>
  <si>
    <t>All oral medications should have a minimum of Two (2) years shelf life</t>
  </si>
  <si>
    <t>Injectable medicines should have a minimum of one (1) year shelf life</t>
  </si>
  <si>
    <t>Ministry of Health Warehouse in Mogadishu</t>
  </si>
  <si>
    <t>Unit Cost (USD)</t>
  </si>
  <si>
    <t>Total price (USD)</t>
  </si>
  <si>
    <t>Category</t>
  </si>
  <si>
    <t>Drugs Quantifications</t>
  </si>
  <si>
    <t>Equipment quanitifications</t>
  </si>
  <si>
    <t>Box</t>
  </si>
  <si>
    <t>Pc</t>
  </si>
  <si>
    <t>Box of 96</t>
  </si>
  <si>
    <t>Laboratory Supplies Quanitifications</t>
  </si>
  <si>
    <t xml:space="preserve">Laboratory supplies </t>
  </si>
  <si>
    <t>Drugs</t>
  </si>
  <si>
    <t>Annex 1: Specification &amp; Price Schedule</t>
  </si>
  <si>
    <t>Cost (USD)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</si>
</sst>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_);[Red]\(0.00\)"/>
    <numFmt numFmtId="166" formatCode="_(&quot;$&quot;* #,##0_);_(&quot;$&quot;* \(#,##0\);_(&quot;$&quot;* &quot;-&quot;??_);_(@_)"/>
    <numFmt numFmtId="167" formatCode="&quot;$&quot;#,##0.00"/>
    <numFmt numFmtId="168" formatCode="_ * #,##0.00_ ;_ * \-#,##0.00_ ;_ * &quot;-&quot;??_ ;_ @_ "/>
  </numFmts>
  <fonts count="1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 val="doubleAccounting"/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b/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Open Sans"/>
      <family val="2"/>
    </font>
    <font>
      <b/>
      <sz val="10"/>
      <color theme="0"/>
      <name val="Open Sans"/>
      <family val="2"/>
    </font>
    <font>
      <b/>
      <sz val="18"/>
      <color theme="1"/>
      <name val="Open Sans"/>
      <family val="2"/>
    </font>
    <font>
      <sz val="10"/>
      <name val="Open Sans"/>
      <family val="2"/>
    </font>
    <font>
      <b/>
      <sz val="10"/>
      <name val="Open Sans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9"/>
        <bgColor theme="8"/>
      </patternFill>
    </fill>
    <fill>
      <patternFill patternType="solid">
        <fgColor theme="7"/>
        <bgColor theme="8"/>
      </patternFill>
    </fill>
    <fill>
      <patternFill patternType="solid">
        <fgColor rgb="FF249390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</cellStyleXfs>
  <cellXfs count="141">
    <xf numFmtId="0" fontId="0" fillId="0" borderId="0" xfId="0"/>
    <xf numFmtId="167" fontId="0" fillId="0" borderId="0" xfId="0" applyNumberFormat="1"/>
    <xf numFmtId="0" fontId="0" fillId="0" borderId="0" xfId="0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vertical="top"/>
      <protection locked="0"/>
    </xf>
    <xf numFmtId="44" fontId="0" fillId="0" borderId="0" xfId="0" applyNumberFormat="1" applyProtection="1">
      <protection locked="0"/>
    </xf>
    <xf numFmtId="0" fontId="0" fillId="0" borderId="5" xfId="1" applyNumberFormat="1" applyFont="1" applyFill="1" applyBorder="1" applyAlignment="1" applyProtection="1">
      <alignment horizontal="left" vertical="center" wrapText="1"/>
    </xf>
    <xf numFmtId="0" fontId="0" fillId="0" borderId="5" xfId="0" applyFill="1" applyBorder="1" applyAlignment="1" applyProtection="1">
      <alignment vertical="center" wrapText="1"/>
    </xf>
    <xf numFmtId="0" fontId="5" fillId="0" borderId="5" xfId="0" applyFont="1" applyFill="1" applyBorder="1" applyAlignment="1" applyProtection="1">
      <alignment horizontal="left" vertical="center" wrapText="1"/>
    </xf>
    <xf numFmtId="164" fontId="0" fillId="0" borderId="5" xfId="1" applyNumberFormat="1" applyFont="1" applyFill="1" applyBorder="1" applyAlignment="1" applyProtection="1">
      <alignment horizontal="center" vertical="center"/>
    </xf>
    <xf numFmtId="164" fontId="0" fillId="0" borderId="5" xfId="1" applyNumberFormat="1" applyFont="1" applyFill="1" applyBorder="1" applyAlignment="1" applyProtection="1">
      <alignment horizontal="right" vertical="center"/>
    </xf>
    <xf numFmtId="0" fontId="0" fillId="0" borderId="5" xfId="0" applyFill="1" applyBorder="1" applyAlignment="1" applyProtection="1">
      <alignment horizontal="left" vertical="center" wrapText="1"/>
    </xf>
    <xf numFmtId="0" fontId="0" fillId="0" borderId="9" xfId="0" applyFill="1" applyBorder="1" applyAlignment="1" applyProtection="1">
      <alignment vertical="center" wrapText="1"/>
    </xf>
    <xf numFmtId="0" fontId="5" fillId="0" borderId="9" xfId="0" applyFont="1" applyFill="1" applyBorder="1" applyAlignment="1" applyProtection="1">
      <alignment horizontal="left" vertical="center" wrapText="1"/>
    </xf>
    <xf numFmtId="0" fontId="0" fillId="0" borderId="9" xfId="0" applyFill="1" applyBorder="1" applyAlignment="1" applyProtection="1">
      <alignment horizontal="left" vertical="center" wrapText="1"/>
    </xf>
    <xf numFmtId="164" fontId="0" fillId="0" borderId="9" xfId="1" applyNumberFormat="1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left" vertical="center" wrapText="1"/>
    </xf>
    <xf numFmtId="0" fontId="0" fillId="0" borderId="20" xfId="0" applyFill="1" applyBorder="1" applyAlignment="1" applyProtection="1">
      <alignment horizontal="left" vertical="center" wrapText="1"/>
    </xf>
    <xf numFmtId="0" fontId="0" fillId="0" borderId="20" xfId="0" applyFill="1" applyBorder="1" applyAlignment="1" applyProtection="1">
      <alignment vertical="center" wrapText="1"/>
    </xf>
    <xf numFmtId="164" fontId="0" fillId="0" borderId="20" xfId="1" applyNumberFormat="1" applyFont="1" applyFill="1" applyBorder="1" applyAlignment="1" applyProtection="1">
      <alignment horizontal="center" vertical="center"/>
    </xf>
    <xf numFmtId="166" fontId="0" fillId="0" borderId="24" xfId="2" applyNumberFormat="1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left" vertical="center" wrapText="1"/>
    </xf>
    <xf numFmtId="0" fontId="0" fillId="0" borderId="6" xfId="0" applyFill="1" applyBorder="1" applyAlignment="1" applyProtection="1">
      <alignment horizontal="left" vertical="center" wrapText="1"/>
    </xf>
    <xf numFmtId="0" fontId="0" fillId="0" borderId="6" xfId="0" applyFill="1" applyBorder="1" applyAlignment="1" applyProtection="1">
      <alignment vertical="center" wrapText="1"/>
    </xf>
    <xf numFmtId="164" fontId="0" fillId="0" borderId="6" xfId="1" applyNumberFormat="1" applyFont="1" applyFill="1" applyBorder="1" applyAlignment="1" applyProtection="1">
      <alignment horizontal="center" vertical="center"/>
    </xf>
    <xf numFmtId="166" fontId="0" fillId="0" borderId="25" xfId="2" applyNumberFormat="1" applyFont="1" applyFill="1" applyBorder="1" applyAlignment="1" applyProtection="1">
      <alignment horizontal="center" vertical="center"/>
    </xf>
    <xf numFmtId="0" fontId="5" fillId="0" borderId="22" xfId="0" applyFont="1" applyFill="1" applyBorder="1" applyAlignment="1" applyProtection="1">
      <alignment horizontal="left" vertical="center" wrapText="1"/>
    </xf>
    <xf numFmtId="0" fontId="0" fillId="0" borderId="22" xfId="0" applyFill="1" applyBorder="1" applyAlignment="1" applyProtection="1">
      <alignment horizontal="left" vertical="center" wrapText="1"/>
    </xf>
    <xf numFmtId="0" fontId="0" fillId="0" borderId="22" xfId="0" applyFill="1" applyBorder="1" applyAlignment="1" applyProtection="1">
      <alignment vertical="center" wrapText="1"/>
    </xf>
    <xf numFmtId="164" fontId="0" fillId="0" borderId="22" xfId="1" applyNumberFormat="1" applyFont="1" applyFill="1" applyBorder="1" applyAlignment="1" applyProtection="1">
      <alignment horizontal="center" vertical="center"/>
    </xf>
    <xf numFmtId="166" fontId="0" fillId="0" borderId="3" xfId="2" applyNumberFormat="1" applyFont="1" applyFill="1" applyBorder="1" applyAlignment="1" applyProtection="1">
      <alignment horizontal="center" vertical="center"/>
    </xf>
    <xf numFmtId="166" fontId="0" fillId="0" borderId="18" xfId="2" applyNumberFormat="1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left" vertical="top" wrapText="1"/>
    </xf>
    <xf numFmtId="0" fontId="0" fillId="0" borderId="12" xfId="0" applyFill="1" applyBorder="1" applyAlignment="1" applyProtection="1">
      <alignment horizontal="left" vertical="top" wrapText="1"/>
    </xf>
    <xf numFmtId="0" fontId="0" fillId="0" borderId="12" xfId="0" applyFill="1" applyBorder="1" applyAlignment="1" applyProtection="1">
      <alignment vertical="center" wrapText="1"/>
    </xf>
    <xf numFmtId="164" fontId="1" fillId="0" borderId="12" xfId="1" applyNumberFormat="1" applyFont="1" applyFill="1" applyBorder="1" applyAlignment="1" applyProtection="1">
      <alignment horizontal="center"/>
    </xf>
    <xf numFmtId="166" fontId="5" fillId="0" borderId="25" xfId="2" applyNumberFormat="1" applyFont="1" applyFill="1" applyBorder="1" applyAlignment="1" applyProtection="1">
      <alignment horizontal="center"/>
    </xf>
    <xf numFmtId="0" fontId="0" fillId="0" borderId="23" xfId="0" applyBorder="1" applyAlignment="1">
      <alignment horizontal="center" vertical="center"/>
    </xf>
    <xf numFmtId="0" fontId="14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3" fillId="2" borderId="21" xfId="0" applyFont="1" applyFill="1" applyBorder="1" applyAlignment="1" applyProtection="1">
      <alignment horizontal="center"/>
      <protection locked="0"/>
    </xf>
    <xf numFmtId="0" fontId="13" fillId="2" borderId="2" xfId="0" applyFont="1" applyFill="1" applyBorder="1" applyAlignment="1" applyProtection="1">
      <alignment horizontal="center"/>
      <protection locked="0"/>
    </xf>
    <xf numFmtId="0" fontId="12" fillId="0" borderId="21" xfId="0" applyFont="1" applyBorder="1" applyAlignment="1" applyProtection="1">
      <alignment horizontal="left"/>
      <protection locked="0"/>
    </xf>
    <xf numFmtId="0" fontId="12" fillId="0" borderId="22" xfId="0" applyFont="1" applyBorder="1" applyAlignment="1" applyProtection="1">
      <alignment horizontal="left"/>
      <protection locked="0"/>
    </xf>
    <xf numFmtId="0" fontId="12" fillId="0" borderId="3" xfId="0" applyFont="1" applyBorder="1" applyAlignment="1" applyProtection="1">
      <alignment horizontal="left"/>
      <protection locked="0"/>
    </xf>
    <xf numFmtId="0" fontId="13" fillId="2" borderId="23" xfId="0" applyFont="1" applyFill="1" applyBorder="1" applyAlignment="1" applyProtection="1">
      <alignment horizontal="center"/>
      <protection locked="0"/>
    </xf>
    <xf numFmtId="0" fontId="13" fillId="2" borderId="4" xfId="0" applyFont="1" applyFill="1" applyBorder="1" applyAlignment="1" applyProtection="1">
      <alignment horizontal="center"/>
      <protection locked="0"/>
    </xf>
    <xf numFmtId="0" fontId="12" fillId="0" borderId="23" xfId="0" applyFont="1" applyBorder="1" applyAlignment="1" applyProtection="1">
      <alignment horizontal="left" wrapText="1"/>
      <protection locked="0"/>
    </xf>
    <xf numFmtId="0" fontId="12" fillId="0" borderId="5" xfId="0" applyFont="1" applyBorder="1" applyAlignment="1" applyProtection="1">
      <alignment horizontal="left" wrapText="1"/>
      <protection locked="0"/>
    </xf>
    <xf numFmtId="0" fontId="12" fillId="0" borderId="24" xfId="0" applyFont="1" applyBorder="1" applyAlignment="1" applyProtection="1">
      <alignment horizontal="left" wrapText="1"/>
      <protection locked="0"/>
    </xf>
    <xf numFmtId="0" fontId="13" fillId="2" borderId="23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left" vertical="center" wrapText="1"/>
      <protection locked="0"/>
    </xf>
    <xf numFmtId="0" fontId="12" fillId="0" borderId="5" xfId="0" applyFont="1" applyBorder="1" applyAlignment="1" applyProtection="1">
      <alignment horizontal="left" vertical="center" wrapText="1"/>
      <protection locked="0"/>
    </xf>
    <xf numFmtId="0" fontId="12" fillId="0" borderId="24" xfId="0" applyFont="1" applyBorder="1" applyAlignment="1" applyProtection="1">
      <alignment horizontal="left" vertical="center" wrapText="1"/>
      <protection locked="0"/>
    </xf>
    <xf numFmtId="0" fontId="12" fillId="0" borderId="23" xfId="0" applyFont="1" applyBorder="1" applyAlignment="1" applyProtection="1">
      <alignment horizontal="left"/>
      <protection locked="0"/>
    </xf>
    <xf numFmtId="0" fontId="12" fillId="0" borderId="5" xfId="0" applyFont="1" applyBorder="1" applyAlignment="1" applyProtection="1">
      <alignment horizontal="left"/>
      <protection locked="0"/>
    </xf>
    <xf numFmtId="0" fontId="12" fillId="0" borderId="24" xfId="0" applyFont="1" applyBorder="1" applyAlignment="1" applyProtection="1">
      <alignment horizontal="left"/>
      <protection locked="0"/>
    </xf>
    <xf numFmtId="0" fontId="13" fillId="2" borderId="7" xfId="0" applyFont="1" applyFill="1" applyBorder="1" applyAlignment="1" applyProtection="1">
      <alignment horizontal="center" vertical="center"/>
      <protection locked="0"/>
    </xf>
    <xf numFmtId="0" fontId="13" fillId="2" borderId="13" xfId="0" applyFont="1" applyFill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left"/>
      <protection locked="0"/>
    </xf>
    <xf numFmtId="0" fontId="12" fillId="0" borderId="6" xfId="0" applyFont="1" applyBorder="1" applyAlignment="1" applyProtection="1">
      <alignment horizontal="left"/>
      <protection locked="0"/>
    </xf>
    <xf numFmtId="0" fontId="12" fillId="0" borderId="25" xfId="0" applyFont="1" applyBorder="1" applyAlignment="1" applyProtection="1">
      <alignment horizontal="left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165" fontId="0" fillId="0" borderId="5" xfId="0" applyNumberForma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5" fillId="0" borderId="12" xfId="0" applyFont="1" applyFill="1" applyBorder="1" applyAlignment="1" applyProtection="1">
      <alignment horizontal="left" vertical="top" wrapText="1"/>
      <protection locked="0"/>
    </xf>
    <xf numFmtId="0" fontId="0" fillId="0" borderId="12" xfId="0" applyFill="1" applyBorder="1" applyAlignment="1" applyProtection="1">
      <alignment horizontal="left" vertical="top" wrapText="1"/>
      <protection locked="0"/>
    </xf>
    <xf numFmtId="0" fontId="0" fillId="0" borderId="12" xfId="0" applyFill="1" applyBorder="1" applyAlignment="1" applyProtection="1">
      <alignment vertical="center" wrapText="1"/>
      <protection locked="0"/>
    </xf>
    <xf numFmtId="164" fontId="1" fillId="0" borderId="12" xfId="1" applyNumberFormat="1" applyFont="1" applyFill="1" applyBorder="1" applyAlignment="1" applyProtection="1">
      <alignment horizontal="center"/>
      <protection locked="0"/>
    </xf>
    <xf numFmtId="0" fontId="5" fillId="0" borderId="12" xfId="0" applyFont="1" applyBorder="1" applyAlignment="1" applyProtection="1">
      <alignment horizontal="center" vertical="top" wrapText="1"/>
      <protection locked="0"/>
    </xf>
    <xf numFmtId="165" fontId="1" fillId="0" borderId="5" xfId="0" applyNumberFormat="1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2" fillId="0" borderId="21" xfId="0" applyFont="1" applyBorder="1" applyAlignment="1" applyProtection="1">
      <alignment vertical="center" wrapText="1"/>
    </xf>
    <xf numFmtId="0" fontId="12" fillId="0" borderId="1" xfId="0" applyFont="1" applyBorder="1" applyAlignment="1" applyProtection="1">
      <alignment horizontal="center" vertical="center" wrapText="1"/>
    </xf>
    <xf numFmtId="0" fontId="0" fillId="0" borderId="23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/>
    </xf>
    <xf numFmtId="0" fontId="0" fillId="0" borderId="29" xfId="0" applyBorder="1" applyAlignment="1" applyProtection="1">
      <alignment horizontal="center" vertical="center"/>
    </xf>
    <xf numFmtId="0" fontId="0" fillId="0" borderId="23" xfId="0" applyBorder="1" applyProtection="1"/>
    <xf numFmtId="0" fontId="0" fillId="0" borderId="30" xfId="0" applyBorder="1" applyProtection="1"/>
    <xf numFmtId="0" fontId="0" fillId="0" borderId="11" xfId="0" applyBorder="1" applyProtection="1"/>
    <xf numFmtId="0" fontId="12" fillId="0" borderId="27" xfId="0" applyFont="1" applyBorder="1" applyAlignment="1" applyProtection="1">
      <alignment vertical="center" wrapText="1"/>
    </xf>
    <xf numFmtId="0" fontId="9" fillId="0" borderId="5" xfId="1" applyNumberFormat="1" applyFont="1" applyFill="1" applyBorder="1" applyAlignment="1" applyProtection="1">
      <alignment horizontal="left" vertical="center" wrapText="1"/>
    </xf>
    <xf numFmtId="0" fontId="1" fillId="0" borderId="5" xfId="0" applyFont="1" applyFill="1" applyBorder="1" applyAlignment="1" applyProtection="1">
      <alignment horizontal="left" vertical="center" wrapText="1"/>
    </xf>
    <xf numFmtId="0" fontId="13" fillId="3" borderId="21" xfId="0" applyFont="1" applyFill="1" applyBorder="1" applyAlignment="1" applyProtection="1">
      <alignment horizontal="center"/>
      <protection locked="0"/>
    </xf>
    <xf numFmtId="0" fontId="13" fillId="3" borderId="2" xfId="0" applyFont="1" applyFill="1" applyBorder="1" applyAlignment="1" applyProtection="1">
      <alignment horizontal="center"/>
      <protection locked="0"/>
    </xf>
    <xf numFmtId="0" fontId="13" fillId="3" borderId="7" xfId="0" applyFont="1" applyFill="1" applyBorder="1" applyAlignment="1" applyProtection="1">
      <alignment horizontal="center"/>
      <protection locked="0"/>
    </xf>
    <xf numFmtId="0" fontId="13" fillId="3" borderId="13" xfId="0" applyFont="1" applyFill="1" applyBorder="1" applyAlignment="1" applyProtection="1">
      <alignment horizontal="center"/>
      <protection locked="0"/>
    </xf>
    <xf numFmtId="0" fontId="12" fillId="0" borderId="7" xfId="0" applyFont="1" applyBorder="1" applyAlignment="1" applyProtection="1">
      <alignment horizontal="left" wrapText="1"/>
      <protection locked="0"/>
    </xf>
    <xf numFmtId="0" fontId="12" fillId="0" borderId="6" xfId="0" applyFont="1" applyBorder="1" applyAlignment="1" applyProtection="1">
      <alignment horizontal="left" wrapText="1"/>
      <protection locked="0"/>
    </xf>
    <xf numFmtId="0" fontId="12" fillId="0" borderId="25" xfId="0" applyFont="1" applyBorder="1" applyAlignment="1" applyProtection="1">
      <alignment horizontal="left" wrapText="1"/>
      <protection locked="0"/>
    </xf>
    <xf numFmtId="166" fontId="5" fillId="0" borderId="31" xfId="2" applyNumberFormat="1" applyFont="1" applyFill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15" fillId="0" borderId="32" xfId="0" applyFont="1" applyBorder="1" applyAlignment="1" applyProtection="1">
      <alignment vertical="center" wrapText="1"/>
    </xf>
    <xf numFmtId="0" fontId="15" fillId="0" borderId="14" xfId="0" applyFont="1" applyBorder="1" applyAlignment="1" applyProtection="1">
      <alignment horizontal="center" vertical="center" wrapText="1"/>
    </xf>
    <xf numFmtId="0" fontId="15" fillId="0" borderId="14" xfId="0" applyFont="1" applyBorder="1" applyAlignment="1" applyProtection="1">
      <alignment horizontal="center" vertical="center" wrapText="1"/>
      <protection locked="0"/>
    </xf>
    <xf numFmtId="0" fontId="15" fillId="0" borderId="33" xfId="0" applyFont="1" applyBorder="1" applyAlignment="1" applyProtection="1">
      <alignment vertical="center" wrapText="1"/>
    </xf>
    <xf numFmtId="0" fontId="1" fillId="0" borderId="20" xfId="0" applyFont="1" applyBorder="1" applyAlignment="1" applyProtection="1">
      <alignment horizontal="center" vertical="center"/>
    </xf>
    <xf numFmtId="0" fontId="1" fillId="0" borderId="20" xfId="0" applyFont="1" applyFill="1" applyBorder="1" applyAlignment="1" applyProtection="1">
      <alignment vertical="top"/>
    </xf>
    <xf numFmtId="0" fontId="1" fillId="0" borderId="20" xfId="0" applyFont="1" applyFill="1" applyBorder="1" applyAlignment="1" applyProtection="1">
      <alignment horizontal="left" vertical="top"/>
    </xf>
    <xf numFmtId="165" fontId="1" fillId="0" borderId="20" xfId="0" applyNumberFormat="1" applyFont="1" applyBorder="1" applyAlignment="1" applyProtection="1">
      <alignment horizontal="center" vertical="center" wrapText="1"/>
      <protection locked="0"/>
    </xf>
    <xf numFmtId="166" fontId="1" fillId="0" borderId="20" xfId="2" applyNumberFormat="1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alignment vertical="top"/>
    </xf>
    <xf numFmtId="0" fontId="1" fillId="0" borderId="5" xfId="0" applyFont="1" applyFill="1" applyBorder="1" applyAlignment="1" applyProtection="1">
      <alignment horizontal="left" vertical="top"/>
    </xf>
    <xf numFmtId="166" fontId="1" fillId="0" borderId="5" xfId="2" applyNumberFormat="1" applyFont="1" applyFill="1" applyBorder="1" applyAlignment="1" applyProtection="1">
      <alignment horizontal="center" vertical="center"/>
    </xf>
    <xf numFmtId="0" fontId="1" fillId="0" borderId="20" xfId="0" applyFont="1" applyFill="1" applyBorder="1" applyAlignment="1" applyProtection="1">
      <alignment horizontal="center" vertical="top"/>
    </xf>
    <xf numFmtId="0" fontId="1" fillId="0" borderId="5" xfId="0" applyFont="1" applyFill="1" applyBorder="1" applyAlignment="1" applyProtection="1">
      <alignment horizontal="center" vertical="top"/>
    </xf>
    <xf numFmtId="0" fontId="16" fillId="4" borderId="34" xfId="0" applyFont="1" applyFill="1" applyBorder="1" applyAlignment="1" applyProtection="1">
      <alignment horizontal="center"/>
      <protection locked="0"/>
    </xf>
    <xf numFmtId="0" fontId="16" fillId="4" borderId="27" xfId="0" applyFont="1" applyFill="1" applyBorder="1" applyAlignment="1" applyProtection="1">
      <alignment horizontal="center"/>
      <protection locked="0"/>
    </xf>
    <xf numFmtId="0" fontId="16" fillId="4" borderId="17" xfId="0" applyFont="1" applyFill="1" applyBorder="1" applyAlignment="1" applyProtection="1">
      <alignment horizontal="center"/>
      <protection locked="0"/>
    </xf>
    <xf numFmtId="0" fontId="16" fillId="4" borderId="35" xfId="0" applyFont="1" applyFill="1" applyBorder="1" applyAlignment="1" applyProtection="1">
      <alignment horizontal="center"/>
      <protection locked="0"/>
    </xf>
    <xf numFmtId="0" fontId="12" fillId="0" borderId="34" xfId="0" applyFont="1" applyBorder="1" applyAlignment="1" applyProtection="1">
      <alignment horizontal="left"/>
      <protection locked="0"/>
    </xf>
    <xf numFmtId="0" fontId="12" fillId="0" borderId="8" xfId="0" applyFont="1" applyBorder="1" applyAlignment="1" applyProtection="1">
      <alignment horizontal="left"/>
      <protection locked="0"/>
    </xf>
    <xf numFmtId="0" fontId="12" fillId="0" borderId="27" xfId="0" applyFont="1" applyBorder="1" applyAlignment="1" applyProtection="1">
      <alignment horizontal="left"/>
      <protection locked="0"/>
    </xf>
    <xf numFmtId="0" fontId="12" fillId="0" borderId="17" xfId="0" applyFont="1" applyBorder="1" applyAlignment="1" applyProtection="1">
      <alignment horizontal="left" wrapText="1"/>
      <protection locked="0"/>
    </xf>
    <xf numFmtId="0" fontId="12" fillId="0" borderId="16" xfId="0" applyFont="1" applyBorder="1" applyAlignment="1" applyProtection="1">
      <alignment horizontal="left" wrapText="1"/>
      <protection locked="0"/>
    </xf>
    <xf numFmtId="0" fontId="12" fillId="0" borderId="35" xfId="0" applyFont="1" applyBorder="1" applyAlignment="1" applyProtection="1">
      <alignment horizontal="left" wrapText="1"/>
      <protection locked="0"/>
    </xf>
    <xf numFmtId="44" fontId="0" fillId="0" borderId="24" xfId="0" applyNumberFormat="1" applyBorder="1"/>
    <xf numFmtId="166" fontId="0" fillId="0" borderId="24" xfId="2" applyNumberFormat="1" applyFont="1" applyFill="1" applyBorder="1" applyAlignment="1" applyProtection="1">
      <alignment horizontal="center"/>
    </xf>
    <xf numFmtId="44" fontId="0" fillId="0" borderId="24" xfId="2" applyFont="1" applyFill="1" applyBorder="1" applyAlignment="1" applyProtection="1">
      <alignment horizontal="center"/>
    </xf>
    <xf numFmtId="166" fontId="8" fillId="0" borderId="25" xfId="2" applyNumberFormat="1" applyFont="1" applyFill="1" applyBorder="1" applyAlignment="1" applyProtection="1">
      <alignment horizontal="center"/>
    </xf>
    <xf numFmtId="0" fontId="10" fillId="5" borderId="26" xfId="0" applyFont="1" applyFill="1" applyBorder="1" applyAlignment="1">
      <alignment horizontal="center"/>
    </xf>
    <xf numFmtId="0" fontId="10" fillId="5" borderId="19" xfId="0" applyFont="1" applyFill="1" applyBorder="1" applyAlignment="1">
      <alignment horizontal="center"/>
    </xf>
    <xf numFmtId="0" fontId="10" fillId="5" borderId="28" xfId="0" applyFont="1" applyFill="1" applyBorder="1" applyAlignment="1">
      <alignment horizontal="center"/>
    </xf>
    <xf numFmtId="0" fontId="7" fillId="6" borderId="23" xfId="0" applyFont="1" applyFill="1" applyBorder="1"/>
    <xf numFmtId="0" fontId="7" fillId="6" borderId="5" xfId="0" applyFont="1" applyFill="1" applyBorder="1"/>
    <xf numFmtId="0" fontId="1" fillId="0" borderId="5" xfId="0" applyFont="1" applyBorder="1" applyAlignment="1">
      <alignment vertical="center"/>
    </xf>
    <xf numFmtId="167" fontId="5" fillId="6" borderId="24" xfId="0" applyNumberFormat="1" applyFont="1" applyFill="1" applyBorder="1"/>
    <xf numFmtId="0" fontId="7" fillId="0" borderId="17" xfId="0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5" fillId="0" borderId="36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</cellXfs>
  <cellStyles count="6">
    <cellStyle name="Comma" xfId="1" builtinId="3"/>
    <cellStyle name="Comma 2" xfId="3" xr:uid="{C0880E3C-6F15-427C-B963-DDDE5A605270}"/>
    <cellStyle name="Currency" xfId="2" builtinId="4"/>
    <cellStyle name="Currency 2" xfId="5" xr:uid="{E3CEF18C-E97A-4327-93F7-5AEDBE8E7105}"/>
    <cellStyle name="Normal" xfId="0" builtinId="0"/>
    <cellStyle name="Normal 2" xfId="4" xr:uid="{112ABF23-D5BE-49FA-B65F-C73066C8EF70}"/>
  </cellStyles>
  <dxfs count="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charset val="134"/>
        <scheme val="minor"/>
      </font>
      <numFmt numFmtId="166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  <protection locked="1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fill>
        <patternFill patternType="solid">
          <fgColor indexed="64"/>
          <bgColor theme="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0"/>
    </dxf>
    <dxf>
      <alignment horizontal="center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charset val="134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charset val="134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>
        <bottom style="medium">
          <color indexed="64"/>
        </bottom>
      </border>
    </dxf>
    <dxf>
      <border outline="0">
        <top style="thin">
          <color auto="1"/>
        </top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charset val="134"/>
        <scheme val="minor"/>
      </font>
      <numFmt numFmtId="166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  <protection locked="1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fill>
        <patternFill patternType="solid">
          <fgColor indexed="64"/>
          <bgColor theme="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0"/>
    </dxf>
    <dxf>
      <alignment horizontal="center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charset val="134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charset val="134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charset val="134"/>
        <scheme val="minor"/>
      </font>
      <numFmt numFmtId="166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charset val="134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charset val="134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fill>
        <patternFill patternType="solid">
          <fgColor indexed="64"/>
          <bgColor theme="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0"/>
    </dxf>
    <dxf>
      <alignment horizontal="center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</dxfs>
  <tableStyles count="0" defaultTableStyle="TableStyleMedium2" defaultPivotStyle="PivotStyleLight16"/>
  <colors>
    <mruColors>
      <color rgb="FF249390"/>
      <color rgb="FF33CCCC"/>
      <color rgb="FF7193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bashir/Downloads/Template-for-Company-Purchase-Details-Excel-Shee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er/Downloads/Somalia%20COVID-19%20modelling%20of%20cases%20and%20forecasting%20needed%20capacitie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Report%2001%20October%202016/DBG-%20budget%20sha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m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Tool Overview"/>
      <sheetName val="User Dashboard"/>
      <sheetName val="Case cluster output"/>
      <sheetName val="Equipment Needed by Setting"/>
      <sheetName val="SUMMARY TABS -&gt;"/>
      <sheetName val="Patient &amp; HCW Summary"/>
      <sheetName val="HCW &amp; Staff Summary"/>
      <sheetName val="Patient &amp; Case Type Summary"/>
      <sheetName val="ASSUMPTIONS -&gt;"/>
      <sheetName val="Patient &amp; Testing Assumptions"/>
      <sheetName val="Equipment Assumptions"/>
      <sheetName val="Staff &amp; Infra Assumptions"/>
      <sheetName val="Oxygen Use Assumptions"/>
      <sheetName val="PATIENT CALCS -&gt;"/>
      <sheetName val="Patient Calc Assumptions"/>
      <sheetName val="Automated Patient Calcs"/>
      <sheetName val="Manual Patient Calcs"/>
      <sheetName val="COMMODITY DETAILS -&gt;"/>
      <sheetName val="Patient Care Equip"/>
      <sheetName val="Required Drug Package"/>
      <sheetName val="Required Consumables Package"/>
      <sheetName val="REFERENCE DATA -&gt;"/>
      <sheetName val="HCW Summary Data"/>
      <sheetName val="WB Physician Data"/>
      <sheetName val="WHO Labs Data"/>
      <sheetName val="WB CHWs Data"/>
      <sheetName val="WB Nurses &amp; Midwives data"/>
      <sheetName val="Hospital Beds by Country"/>
      <sheetName val="Tabular Pop Data by Age"/>
      <sheetName val="Population Data by Age"/>
      <sheetName val="User op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wn template"/>
      <sheetName val="BMZ Template modif"/>
    </sheetNames>
    <sheetDataSet>
      <sheetData sheetId="0" refreshError="1">
        <row r="4">
          <cell r="J4">
            <v>0.92</v>
          </cell>
        </row>
      </sheetData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61DCB8-CA96-4164-A09E-78083A45345A}" name="Table1" displayName="Table1" ref="A10:H123" totalsRowShown="0" headerRowDxfId="33" dataDxfId="32" headerRowBorderDxfId="37" tableBorderDxfId="35" totalsRowBorderDxfId="36">
  <tableColumns count="8">
    <tableColumn id="1" xr3:uid="{C9058E0D-313C-48C0-AC1C-602BAA44FF15}" name="S/no." dataDxfId="31"/>
    <tableColumn id="2" xr3:uid="{AC04E0B5-F51E-4731-A094-7C3E09C010BE}" name="Classification " dataDxfId="30"/>
    <tableColumn id="3" xr3:uid="{E709DDE7-8FC9-4D53-9F43-6710BAAA8990}" name="Description " dataDxfId="29"/>
    <tableColumn id="4" xr3:uid="{4DCA9C42-2AAB-4719-8877-188E520D8927}" name="Specification" dataDxfId="28"/>
    <tableColumn id="5" xr3:uid="{66DA00F5-7CCF-465C-899C-85AD7AD2714A}" name="UOM" dataDxfId="27" dataCellStyle="Comma"/>
    <tableColumn id="6" xr3:uid="{1DA6699D-E336-4030-966D-2D2DCD9F4828}" name="Quantity" dataDxfId="26" dataCellStyle="Comma"/>
    <tableColumn id="7" xr3:uid="{09A0F6A9-24D1-4C49-B07A-D5C6936745EC}" name="Unit Cost (USD)" dataDxfId="34"/>
    <tableColumn id="8" xr3:uid="{770C0E3B-F155-4727-9924-B0FE4E078651}" name="Total price (USD)" dataDxfId="25" dataCellStyle="Currency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1925340-127A-452A-A456-4E10E465D0D3}" name="Table13" displayName="Table13" ref="A7:H29" totalsRowShown="0" headerRowDxfId="14" dataDxfId="13" headerRowBorderDxfId="23" tableBorderDxfId="24" totalsRowBorderDxfId="22">
  <tableColumns count="8">
    <tableColumn id="1" xr3:uid="{14F4F9BA-6CAD-4F1C-94D5-AD3D9CC02506}" name="S/no." dataDxfId="21"/>
    <tableColumn id="2" xr3:uid="{29F0797E-1123-4A59-94F1-1EB44A1BD41E}" name="Category" dataDxfId="20"/>
    <tableColumn id="3" xr3:uid="{59C020A7-3EE7-45BD-A7E0-BDC893528865}" name="Description " dataDxfId="19"/>
    <tableColumn id="4" xr3:uid="{4E2358B4-5234-4E67-8AE0-CB99C95351C9}" name="Specification" dataDxfId="18"/>
    <tableColumn id="5" xr3:uid="{AE9F9767-1F04-4A80-95B4-1245CD0C2022}" name="UOM" dataDxfId="17" dataCellStyle="Comma"/>
    <tableColumn id="6" xr3:uid="{C4F1BF0E-B628-47AA-98CD-74B69740A5C0}" name="Quantity" dataDxfId="16" dataCellStyle="Comma"/>
    <tableColumn id="7" xr3:uid="{7DF9DDF6-462F-48A7-9D6B-704A1FCC2005}" name="Unit Cost (USD)" dataDxfId="15"/>
    <tableColumn id="8" xr3:uid="{748B2B2A-17A3-40EE-A954-70F880FFFF38}" name="Total price (USD)" dataDxfId="12" dataCellStyle="Currency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C86DA33-4724-4C09-A45F-B3CC02728AE3}" name="Table134" displayName="Table134" ref="A7:G23" totalsRowShown="0" headerRowDxfId="2" dataDxfId="1" headerRowBorderDxfId="9" tableBorderDxfId="11" totalsRowBorderDxfId="10">
  <tableColumns count="7">
    <tableColumn id="1" xr3:uid="{CDDB2CC5-CE4E-42AF-99E9-19F167BB7DDA}" name="S/no." dataDxfId="8"/>
    <tableColumn id="3" xr3:uid="{44788F43-4951-4472-8402-F19D7548D2BF}" name="Description " dataDxfId="7"/>
    <tableColumn id="4" xr3:uid="{AB054E12-909E-492E-B430-35120D4D571B}" name="Specification" dataDxfId="6"/>
    <tableColumn id="5" xr3:uid="{ABBF79E1-836A-4F9F-AAFD-05C0AEF7F563}" name="UOM" dataDxfId="5" dataCellStyle="Comma"/>
    <tableColumn id="6" xr3:uid="{F95CE3BD-91DF-4382-A19E-E460147C6436}" name="Quantity" dataDxfId="4" dataCellStyle="Comma"/>
    <tableColumn id="7" xr3:uid="{7E56AF6D-E609-49DA-BF0E-D1E68F39DB4C}" name="Unit Cost (USD)" dataDxfId="3"/>
    <tableColumn id="8" xr3:uid="{BE91CCD6-C2C0-455A-B747-E90470CC07D4}" name="Total price (USD)" dataDxfId="0" dataCellStyle="Currency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1A3D-3AE9-4053-A112-DEE01E899A4B}">
  <dimension ref="B2:D10"/>
  <sheetViews>
    <sheetView showGridLines="0" workbookViewId="0">
      <selection activeCell="D16" sqref="D16"/>
    </sheetView>
  </sheetViews>
  <sheetFormatPr defaultRowHeight="14.5"/>
  <cols>
    <col min="1" max="1" width="3.6328125" customWidth="1"/>
    <col min="2" max="2" width="5.36328125" customWidth="1"/>
    <col min="3" max="3" width="32.36328125" customWidth="1"/>
    <col min="4" max="4" width="22.26953125" style="1" customWidth="1"/>
    <col min="9" max="9" width="10.54296875" customWidth="1"/>
  </cols>
  <sheetData>
    <row r="2" spans="2:4" ht="15" thickBot="1"/>
    <row r="3" spans="2:4">
      <c r="B3" s="130" t="s">
        <v>414</v>
      </c>
      <c r="C3" s="131"/>
      <c r="D3" s="132"/>
    </row>
    <row r="4" spans="2:4">
      <c r="B4" s="133" t="s">
        <v>394</v>
      </c>
      <c r="C4" s="134" t="s">
        <v>2</v>
      </c>
      <c r="D4" s="136" t="s">
        <v>415</v>
      </c>
    </row>
    <row r="5" spans="2:4" ht="22" customHeight="1">
      <c r="B5" s="39">
        <v>1</v>
      </c>
      <c r="C5" s="135" t="s">
        <v>413</v>
      </c>
      <c r="D5" s="126">
        <f>Drugs!H123</f>
        <v>0</v>
      </c>
    </row>
    <row r="6" spans="2:4" ht="22" customHeight="1">
      <c r="B6" s="39">
        <v>2</v>
      </c>
      <c r="C6" s="135" t="s">
        <v>393</v>
      </c>
      <c r="D6" s="127">
        <f>'Medical Equipment'!H29</f>
        <v>0</v>
      </c>
    </row>
    <row r="7" spans="2:4" ht="22" customHeight="1">
      <c r="B7" s="39">
        <v>3</v>
      </c>
      <c r="C7" s="135" t="s">
        <v>412</v>
      </c>
      <c r="D7" s="127">
        <f>'Laboratory Supplies'!G23</f>
        <v>0</v>
      </c>
    </row>
    <row r="8" spans="2:4" ht="15.5" customHeight="1">
      <c r="B8" s="139" t="s">
        <v>395</v>
      </c>
      <c r="C8" s="140"/>
      <c r="D8" s="127">
        <f>SUM(D5:D7)</f>
        <v>0</v>
      </c>
    </row>
    <row r="9" spans="2:4" ht="17" customHeight="1">
      <c r="B9" s="139" t="s">
        <v>397</v>
      </c>
      <c r="C9" s="140"/>
      <c r="D9" s="128">
        <f>D8*3%</f>
        <v>0</v>
      </c>
    </row>
    <row r="10" spans="2:4" ht="16.5" thickBot="1">
      <c r="B10" s="137" t="s">
        <v>396</v>
      </c>
      <c r="C10" s="138"/>
      <c r="D10" s="129">
        <f>SUM(D8:D9)</f>
        <v>0</v>
      </c>
    </row>
  </sheetData>
  <mergeCells count="4">
    <mergeCell ref="B3:D3"/>
    <mergeCell ref="B8:C8"/>
    <mergeCell ref="B9:C9"/>
    <mergeCell ref="B10:C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25"/>
  <sheetViews>
    <sheetView showGridLines="0" view="pageBreakPreview" zoomScale="85" zoomScaleNormal="84" zoomScaleSheetLayoutView="85" workbookViewId="0">
      <selection activeCell="C10" sqref="C10"/>
    </sheetView>
  </sheetViews>
  <sheetFormatPr defaultColWidth="9" defaultRowHeight="14.5"/>
  <cols>
    <col min="1" max="1" width="5.453125" style="2" customWidth="1"/>
    <col min="2" max="2" width="21" style="2" customWidth="1"/>
    <col min="3" max="3" width="25.90625" style="2" customWidth="1"/>
    <col min="4" max="4" width="23.36328125" style="2" customWidth="1"/>
    <col min="5" max="5" width="12" style="2" bestFit="1" customWidth="1"/>
    <col min="6" max="6" width="10.36328125" style="2" customWidth="1"/>
    <col min="7" max="7" width="12.08984375" style="3" customWidth="1"/>
    <col min="8" max="8" width="17.7265625" style="2" bestFit="1" customWidth="1"/>
    <col min="9" max="9" width="21" style="2" customWidth="1"/>
    <col min="10" max="10" width="14.6328125" style="2" bestFit="1" customWidth="1"/>
    <col min="11" max="16384" width="9" style="2"/>
  </cols>
  <sheetData>
    <row r="2" spans="1:10" ht="26">
      <c r="C2" s="40" t="s">
        <v>406</v>
      </c>
    </row>
    <row r="3" spans="1:10" ht="6" customHeight="1" thickBot="1">
      <c r="C3" s="41"/>
    </row>
    <row r="4" spans="1:10" ht="15">
      <c r="A4" s="42" t="s">
        <v>389</v>
      </c>
      <c r="B4" s="43"/>
      <c r="C4" s="44" t="s">
        <v>391</v>
      </c>
      <c r="D4" s="45"/>
      <c r="E4" s="45"/>
      <c r="F4" s="45"/>
      <c r="G4" s="45"/>
      <c r="H4" s="46"/>
    </row>
    <row r="5" spans="1:10" ht="14.5" customHeight="1">
      <c r="A5" s="47" t="s">
        <v>390</v>
      </c>
      <c r="B5" s="48"/>
      <c r="C5" s="49" t="s">
        <v>402</v>
      </c>
      <c r="D5" s="50"/>
      <c r="E5" s="50"/>
      <c r="F5" s="50"/>
      <c r="G5" s="50"/>
      <c r="H5" s="51"/>
    </row>
    <row r="6" spans="1:10">
      <c r="A6" s="52" t="s">
        <v>398</v>
      </c>
      <c r="B6" s="53"/>
      <c r="C6" s="54" t="s">
        <v>399</v>
      </c>
      <c r="D6" s="55"/>
      <c r="E6" s="55"/>
      <c r="F6" s="55"/>
      <c r="G6" s="55"/>
      <c r="H6" s="56"/>
    </row>
    <row r="7" spans="1:10" ht="14.5" customHeight="1">
      <c r="A7" s="52"/>
      <c r="B7" s="53"/>
      <c r="C7" s="57" t="s">
        <v>401</v>
      </c>
      <c r="D7" s="58"/>
      <c r="E7" s="58"/>
      <c r="F7" s="58"/>
      <c r="G7" s="58"/>
      <c r="H7" s="59"/>
    </row>
    <row r="8" spans="1:10" ht="15" customHeight="1" thickBot="1">
      <c r="A8" s="60"/>
      <c r="B8" s="61"/>
      <c r="C8" s="62" t="s">
        <v>400</v>
      </c>
      <c r="D8" s="63"/>
      <c r="E8" s="63"/>
      <c r="F8" s="63"/>
      <c r="G8" s="63"/>
      <c r="H8" s="64"/>
    </row>
    <row r="9" spans="1:10" ht="15" thickBot="1">
      <c r="D9" s="4"/>
    </row>
    <row r="10" spans="1:10" s="66" customFormat="1" ht="29">
      <c r="A10" s="81" t="s">
        <v>0</v>
      </c>
      <c r="B10" s="82" t="s">
        <v>1</v>
      </c>
      <c r="C10" s="82" t="s">
        <v>2</v>
      </c>
      <c r="D10" s="82" t="s">
        <v>384</v>
      </c>
      <c r="E10" s="82" t="s">
        <v>3</v>
      </c>
      <c r="F10" s="82" t="s">
        <v>383</v>
      </c>
      <c r="G10" s="65" t="s">
        <v>403</v>
      </c>
      <c r="H10" s="90" t="s">
        <v>404</v>
      </c>
    </row>
    <row r="11" spans="1:10">
      <c r="A11" s="83">
        <v>1</v>
      </c>
      <c r="B11" s="10" t="s">
        <v>4</v>
      </c>
      <c r="C11" s="8" t="s">
        <v>5</v>
      </c>
      <c r="D11" s="8" t="s">
        <v>6</v>
      </c>
      <c r="E11" s="11" t="s">
        <v>7</v>
      </c>
      <c r="F11" s="12">
        <v>1200</v>
      </c>
      <c r="G11" s="67"/>
      <c r="H11" s="22">
        <f>G11*F11</f>
        <v>0</v>
      </c>
      <c r="I11" s="5"/>
      <c r="J11" s="5"/>
    </row>
    <row r="12" spans="1:10">
      <c r="A12" s="83">
        <v>2</v>
      </c>
      <c r="B12" s="10" t="s">
        <v>8</v>
      </c>
      <c r="C12" s="8" t="s">
        <v>9</v>
      </c>
      <c r="D12" s="8" t="s">
        <v>10</v>
      </c>
      <c r="E12" s="11" t="s">
        <v>7</v>
      </c>
      <c r="F12" s="12">
        <v>600</v>
      </c>
      <c r="G12" s="67"/>
      <c r="H12" s="22">
        <f t="shared" ref="H12:H75" si="0">G12*F12</f>
        <v>0</v>
      </c>
    </row>
    <row r="13" spans="1:10">
      <c r="A13" s="83">
        <v>3</v>
      </c>
      <c r="B13" s="10" t="s">
        <v>8</v>
      </c>
      <c r="C13" s="8" t="s">
        <v>12</v>
      </c>
      <c r="D13" s="8" t="s">
        <v>13</v>
      </c>
      <c r="E13" s="11" t="s">
        <v>301</v>
      </c>
      <c r="F13" s="12">
        <v>600</v>
      </c>
      <c r="G13" s="67"/>
      <c r="H13" s="22">
        <f t="shared" si="0"/>
        <v>0</v>
      </c>
    </row>
    <row r="14" spans="1:10" ht="29">
      <c r="A14" s="83">
        <v>4</v>
      </c>
      <c r="B14" s="10" t="s">
        <v>8</v>
      </c>
      <c r="C14" s="8" t="s">
        <v>14</v>
      </c>
      <c r="D14" s="8" t="s">
        <v>15</v>
      </c>
      <c r="E14" s="11" t="s">
        <v>16</v>
      </c>
      <c r="F14" s="12">
        <v>600</v>
      </c>
      <c r="G14" s="67"/>
      <c r="H14" s="22">
        <f t="shared" si="0"/>
        <v>0</v>
      </c>
    </row>
    <row r="15" spans="1:10">
      <c r="A15" s="83">
        <v>5</v>
      </c>
      <c r="B15" s="10" t="s">
        <v>8</v>
      </c>
      <c r="C15" s="9" t="s">
        <v>17</v>
      </c>
      <c r="D15" s="9" t="s">
        <v>18</v>
      </c>
      <c r="E15" s="11" t="s">
        <v>19</v>
      </c>
      <c r="F15" s="12">
        <v>300</v>
      </c>
      <c r="G15" s="67"/>
      <c r="H15" s="22">
        <f t="shared" si="0"/>
        <v>0</v>
      </c>
    </row>
    <row r="16" spans="1:10" ht="29">
      <c r="A16" s="83">
        <v>6</v>
      </c>
      <c r="B16" s="10" t="s">
        <v>20</v>
      </c>
      <c r="C16" s="13" t="s">
        <v>21</v>
      </c>
      <c r="D16" s="9" t="s">
        <v>22</v>
      </c>
      <c r="E16" s="11" t="s">
        <v>23</v>
      </c>
      <c r="F16" s="12">
        <v>600</v>
      </c>
      <c r="G16" s="67"/>
      <c r="H16" s="22">
        <f t="shared" si="0"/>
        <v>0</v>
      </c>
    </row>
    <row r="17" spans="1:8">
      <c r="A17" s="83"/>
      <c r="B17" s="10"/>
      <c r="C17" s="13" t="s">
        <v>24</v>
      </c>
      <c r="D17" s="8" t="s">
        <v>25</v>
      </c>
      <c r="E17" s="11" t="s">
        <v>23</v>
      </c>
      <c r="F17" s="12">
        <v>150</v>
      </c>
      <c r="G17" s="67"/>
      <c r="H17" s="22">
        <f t="shared" si="0"/>
        <v>0</v>
      </c>
    </row>
    <row r="18" spans="1:8" ht="43.5">
      <c r="A18" s="83">
        <v>7</v>
      </c>
      <c r="B18" s="10" t="s">
        <v>26</v>
      </c>
      <c r="C18" s="13" t="s">
        <v>27</v>
      </c>
      <c r="D18" s="9" t="s">
        <v>28</v>
      </c>
      <c r="E18" s="11" t="s">
        <v>16</v>
      </c>
      <c r="F18" s="12">
        <v>1200</v>
      </c>
      <c r="G18" s="67"/>
      <c r="H18" s="22">
        <f t="shared" si="0"/>
        <v>0</v>
      </c>
    </row>
    <row r="19" spans="1:8" ht="41" customHeight="1">
      <c r="A19" s="83">
        <v>8</v>
      </c>
      <c r="B19" s="10" t="s">
        <v>29</v>
      </c>
      <c r="C19" s="13" t="s">
        <v>30</v>
      </c>
      <c r="D19" s="9" t="s">
        <v>31</v>
      </c>
      <c r="E19" s="11" t="s">
        <v>19</v>
      </c>
      <c r="F19" s="12">
        <v>600</v>
      </c>
      <c r="G19" s="67"/>
      <c r="H19" s="22">
        <f t="shared" si="0"/>
        <v>0</v>
      </c>
    </row>
    <row r="20" spans="1:8">
      <c r="A20" s="83">
        <v>9</v>
      </c>
      <c r="B20" s="10" t="s">
        <v>32</v>
      </c>
      <c r="C20" s="13" t="s">
        <v>33</v>
      </c>
      <c r="D20" s="9" t="s">
        <v>34</v>
      </c>
      <c r="E20" s="11" t="s">
        <v>35</v>
      </c>
      <c r="F20" s="12">
        <v>300</v>
      </c>
      <c r="G20" s="68"/>
      <c r="H20" s="22">
        <f t="shared" si="0"/>
        <v>0</v>
      </c>
    </row>
    <row r="21" spans="1:8">
      <c r="A21" s="83">
        <v>10</v>
      </c>
      <c r="B21" s="10" t="s">
        <v>36</v>
      </c>
      <c r="C21" s="13" t="s">
        <v>37</v>
      </c>
      <c r="D21" s="9" t="s">
        <v>38</v>
      </c>
      <c r="E21" s="11" t="s">
        <v>11</v>
      </c>
      <c r="F21" s="12">
        <v>600</v>
      </c>
      <c r="G21" s="68"/>
      <c r="H21" s="22">
        <f t="shared" si="0"/>
        <v>0</v>
      </c>
    </row>
    <row r="22" spans="1:8">
      <c r="A22" s="83">
        <v>11</v>
      </c>
      <c r="B22" s="10" t="s">
        <v>36</v>
      </c>
      <c r="C22" s="13" t="s">
        <v>39</v>
      </c>
      <c r="D22" s="9" t="s">
        <v>40</v>
      </c>
      <c r="E22" s="11" t="s">
        <v>11</v>
      </c>
      <c r="F22" s="12">
        <v>300</v>
      </c>
      <c r="G22" s="68"/>
      <c r="H22" s="22">
        <f t="shared" si="0"/>
        <v>0</v>
      </c>
    </row>
    <row r="23" spans="1:8" ht="29">
      <c r="A23" s="83">
        <v>12</v>
      </c>
      <c r="B23" s="10" t="s">
        <v>36</v>
      </c>
      <c r="C23" s="13" t="s">
        <v>41</v>
      </c>
      <c r="D23" s="9" t="s">
        <v>42</v>
      </c>
      <c r="E23" s="11" t="s">
        <v>16</v>
      </c>
      <c r="F23" s="12">
        <v>300</v>
      </c>
      <c r="G23" s="68"/>
      <c r="H23" s="22">
        <f t="shared" si="0"/>
        <v>0</v>
      </c>
    </row>
    <row r="24" spans="1:8" ht="29">
      <c r="A24" s="83">
        <v>13</v>
      </c>
      <c r="B24" s="10" t="s">
        <v>36</v>
      </c>
      <c r="C24" s="13" t="s">
        <v>43</v>
      </c>
      <c r="D24" s="9" t="s">
        <v>44</v>
      </c>
      <c r="E24" s="11" t="s">
        <v>7</v>
      </c>
      <c r="F24" s="12">
        <v>600</v>
      </c>
      <c r="G24" s="68"/>
      <c r="H24" s="22">
        <f t="shared" si="0"/>
        <v>0</v>
      </c>
    </row>
    <row r="25" spans="1:8" ht="29">
      <c r="A25" s="83">
        <v>14</v>
      </c>
      <c r="B25" s="10" t="s">
        <v>36</v>
      </c>
      <c r="C25" s="13" t="s">
        <v>45</v>
      </c>
      <c r="D25" s="9" t="s">
        <v>46</v>
      </c>
      <c r="E25" s="11" t="s">
        <v>47</v>
      </c>
      <c r="F25" s="12">
        <v>600</v>
      </c>
      <c r="G25" s="68"/>
      <c r="H25" s="22">
        <f t="shared" si="0"/>
        <v>0</v>
      </c>
    </row>
    <row r="26" spans="1:8">
      <c r="A26" s="83">
        <v>16</v>
      </c>
      <c r="B26" s="10" t="s">
        <v>36</v>
      </c>
      <c r="C26" s="13" t="s">
        <v>48</v>
      </c>
      <c r="D26" s="9" t="s">
        <v>49</v>
      </c>
      <c r="E26" s="11" t="s">
        <v>35</v>
      </c>
      <c r="F26" s="11">
        <v>600</v>
      </c>
      <c r="G26" s="68"/>
      <c r="H26" s="22">
        <f t="shared" si="0"/>
        <v>0</v>
      </c>
    </row>
    <row r="27" spans="1:8">
      <c r="A27" s="83">
        <v>17</v>
      </c>
      <c r="B27" s="10" t="s">
        <v>36</v>
      </c>
      <c r="C27" s="13" t="s">
        <v>50</v>
      </c>
      <c r="D27" s="9" t="s">
        <v>51</v>
      </c>
      <c r="E27" s="11" t="s">
        <v>52</v>
      </c>
      <c r="F27" s="11">
        <v>300</v>
      </c>
      <c r="G27" s="68"/>
      <c r="H27" s="22">
        <f t="shared" si="0"/>
        <v>0</v>
      </c>
    </row>
    <row r="28" spans="1:8" ht="29">
      <c r="A28" s="83">
        <v>18</v>
      </c>
      <c r="B28" s="10" t="s">
        <v>53</v>
      </c>
      <c r="C28" s="13" t="s">
        <v>54</v>
      </c>
      <c r="D28" s="9" t="s">
        <v>55</v>
      </c>
      <c r="E28" s="11" t="s">
        <v>7</v>
      </c>
      <c r="F28" s="11">
        <v>300</v>
      </c>
      <c r="G28" s="68"/>
      <c r="H28" s="22">
        <f t="shared" si="0"/>
        <v>0</v>
      </c>
    </row>
    <row r="29" spans="1:8" s="6" customFormat="1" ht="43.5">
      <c r="A29" s="83">
        <v>19</v>
      </c>
      <c r="B29" s="10" t="s">
        <v>56</v>
      </c>
      <c r="C29" s="13" t="s">
        <v>57</v>
      </c>
      <c r="D29" s="9" t="s">
        <v>58</v>
      </c>
      <c r="E29" s="11" t="s">
        <v>35</v>
      </c>
      <c r="F29" s="11">
        <v>300</v>
      </c>
      <c r="G29" s="68"/>
      <c r="H29" s="22">
        <f t="shared" si="0"/>
        <v>0</v>
      </c>
    </row>
    <row r="30" spans="1:8">
      <c r="A30" s="83">
        <v>20</v>
      </c>
      <c r="B30" s="10" t="s">
        <v>36</v>
      </c>
      <c r="C30" s="13" t="s">
        <v>59</v>
      </c>
      <c r="D30" s="9" t="s">
        <v>60</v>
      </c>
      <c r="E30" s="11" t="s">
        <v>61</v>
      </c>
      <c r="F30" s="11">
        <v>600</v>
      </c>
      <c r="G30" s="68"/>
      <c r="H30" s="22">
        <f t="shared" si="0"/>
        <v>0</v>
      </c>
    </row>
    <row r="31" spans="1:8">
      <c r="A31" s="83">
        <v>21</v>
      </c>
      <c r="B31" s="10" t="s">
        <v>36</v>
      </c>
      <c r="C31" s="13" t="s">
        <v>62</v>
      </c>
      <c r="D31" s="9" t="s">
        <v>63</v>
      </c>
      <c r="E31" s="11" t="s">
        <v>64</v>
      </c>
      <c r="F31" s="11">
        <v>600</v>
      </c>
      <c r="G31" s="68"/>
      <c r="H31" s="22">
        <f t="shared" si="0"/>
        <v>0</v>
      </c>
    </row>
    <row r="32" spans="1:8">
      <c r="A32" s="83">
        <v>22</v>
      </c>
      <c r="B32" s="10" t="s">
        <v>36</v>
      </c>
      <c r="C32" s="13" t="s">
        <v>65</v>
      </c>
      <c r="D32" s="9" t="s">
        <v>66</v>
      </c>
      <c r="E32" s="11" t="s">
        <v>7</v>
      </c>
      <c r="F32" s="11">
        <v>600</v>
      </c>
      <c r="G32" s="68"/>
      <c r="H32" s="22">
        <f t="shared" si="0"/>
        <v>0</v>
      </c>
    </row>
    <row r="33" spans="1:8" ht="29">
      <c r="A33" s="83">
        <v>23</v>
      </c>
      <c r="B33" s="10" t="s">
        <v>36</v>
      </c>
      <c r="C33" s="13" t="s">
        <v>67</v>
      </c>
      <c r="D33" s="9" t="s">
        <v>68</v>
      </c>
      <c r="E33" s="11" t="s">
        <v>16</v>
      </c>
      <c r="F33" s="11">
        <v>300</v>
      </c>
      <c r="G33" s="68"/>
      <c r="H33" s="22">
        <f t="shared" si="0"/>
        <v>0</v>
      </c>
    </row>
    <row r="34" spans="1:8" ht="29">
      <c r="A34" s="83">
        <v>24</v>
      </c>
      <c r="B34" s="10" t="s">
        <v>69</v>
      </c>
      <c r="C34" s="13" t="s">
        <v>70</v>
      </c>
      <c r="D34" s="9" t="s">
        <v>71</v>
      </c>
      <c r="E34" s="11" t="s">
        <v>23</v>
      </c>
      <c r="F34" s="11">
        <v>360</v>
      </c>
      <c r="G34" s="68"/>
      <c r="H34" s="22">
        <f t="shared" si="0"/>
        <v>0</v>
      </c>
    </row>
    <row r="35" spans="1:8" ht="29">
      <c r="A35" s="83">
        <v>26</v>
      </c>
      <c r="B35" s="10" t="s">
        <v>72</v>
      </c>
      <c r="C35" s="13" t="s">
        <v>73</v>
      </c>
      <c r="D35" s="9" t="s">
        <v>74</v>
      </c>
      <c r="E35" s="11" t="s">
        <v>35</v>
      </c>
      <c r="F35" s="11">
        <v>600</v>
      </c>
      <c r="G35" s="68"/>
      <c r="H35" s="22">
        <f t="shared" si="0"/>
        <v>0</v>
      </c>
    </row>
    <row r="36" spans="1:8">
      <c r="A36" s="83">
        <v>27</v>
      </c>
      <c r="B36" s="10" t="s">
        <v>36</v>
      </c>
      <c r="C36" s="13" t="s">
        <v>75</v>
      </c>
      <c r="D36" s="9" t="s">
        <v>76</v>
      </c>
      <c r="E36" s="11" t="s">
        <v>7</v>
      </c>
      <c r="F36" s="11">
        <v>360</v>
      </c>
      <c r="G36" s="68"/>
      <c r="H36" s="22">
        <f t="shared" si="0"/>
        <v>0</v>
      </c>
    </row>
    <row r="37" spans="1:8" ht="29">
      <c r="A37" s="83">
        <v>29</v>
      </c>
      <c r="B37" s="10" t="s">
        <v>36</v>
      </c>
      <c r="C37" s="13" t="s">
        <v>77</v>
      </c>
      <c r="D37" s="9" t="s">
        <v>78</v>
      </c>
      <c r="E37" s="11" t="s">
        <v>16</v>
      </c>
      <c r="F37" s="11">
        <v>600</v>
      </c>
      <c r="G37" s="68"/>
      <c r="H37" s="22">
        <f t="shared" si="0"/>
        <v>0</v>
      </c>
    </row>
    <row r="38" spans="1:8">
      <c r="A38" s="83">
        <v>30</v>
      </c>
      <c r="B38" s="10" t="s">
        <v>79</v>
      </c>
      <c r="C38" s="13" t="s">
        <v>80</v>
      </c>
      <c r="D38" s="9" t="s">
        <v>81</v>
      </c>
      <c r="E38" s="11" t="s">
        <v>16</v>
      </c>
      <c r="F38" s="11">
        <v>600</v>
      </c>
      <c r="G38" s="68"/>
      <c r="H38" s="22">
        <f t="shared" si="0"/>
        <v>0</v>
      </c>
    </row>
    <row r="39" spans="1:8" ht="43.5">
      <c r="A39" s="83">
        <v>31</v>
      </c>
      <c r="B39" s="10" t="s">
        <v>36</v>
      </c>
      <c r="C39" s="13" t="s">
        <v>82</v>
      </c>
      <c r="D39" s="9" t="s">
        <v>83</v>
      </c>
      <c r="E39" s="11" t="s">
        <v>16</v>
      </c>
      <c r="F39" s="11">
        <v>600</v>
      </c>
      <c r="G39" s="68"/>
      <c r="H39" s="22">
        <f t="shared" si="0"/>
        <v>0</v>
      </c>
    </row>
    <row r="40" spans="1:8">
      <c r="A40" s="83">
        <v>32</v>
      </c>
      <c r="B40" s="10" t="s">
        <v>36</v>
      </c>
      <c r="C40" s="13" t="s">
        <v>84</v>
      </c>
      <c r="D40" s="9" t="s">
        <v>85</v>
      </c>
      <c r="E40" s="11" t="s">
        <v>35</v>
      </c>
      <c r="F40" s="11">
        <v>600</v>
      </c>
      <c r="G40" s="68"/>
      <c r="H40" s="22">
        <f t="shared" si="0"/>
        <v>0</v>
      </c>
    </row>
    <row r="41" spans="1:8" ht="29">
      <c r="A41" s="83">
        <v>34</v>
      </c>
      <c r="B41" s="10" t="s">
        <v>36</v>
      </c>
      <c r="C41" s="13" t="s">
        <v>86</v>
      </c>
      <c r="D41" s="9" t="s">
        <v>87</v>
      </c>
      <c r="E41" s="11" t="s">
        <v>7</v>
      </c>
      <c r="F41" s="11">
        <v>360</v>
      </c>
      <c r="G41" s="68"/>
      <c r="H41" s="22">
        <f t="shared" si="0"/>
        <v>0</v>
      </c>
    </row>
    <row r="42" spans="1:8">
      <c r="A42" s="83">
        <v>35</v>
      </c>
      <c r="B42" s="10" t="s">
        <v>88</v>
      </c>
      <c r="C42" s="13" t="s">
        <v>89</v>
      </c>
      <c r="D42" s="9" t="s">
        <v>90</v>
      </c>
      <c r="E42" s="11" t="s">
        <v>35</v>
      </c>
      <c r="F42" s="11">
        <v>360</v>
      </c>
      <c r="G42" s="68"/>
      <c r="H42" s="22">
        <f t="shared" si="0"/>
        <v>0</v>
      </c>
    </row>
    <row r="43" spans="1:8">
      <c r="A43" s="83">
        <v>36</v>
      </c>
      <c r="B43" s="10" t="s">
        <v>36</v>
      </c>
      <c r="C43" s="13" t="s">
        <v>91</v>
      </c>
      <c r="D43" s="9" t="s">
        <v>92</v>
      </c>
      <c r="E43" s="11" t="s">
        <v>35</v>
      </c>
      <c r="F43" s="11">
        <v>300</v>
      </c>
      <c r="G43" s="68"/>
      <c r="H43" s="22">
        <f t="shared" si="0"/>
        <v>0</v>
      </c>
    </row>
    <row r="44" spans="1:8" ht="15" thickBot="1">
      <c r="A44" s="84">
        <v>37</v>
      </c>
      <c r="B44" s="23" t="s">
        <v>36</v>
      </c>
      <c r="C44" s="24" t="s">
        <v>93</v>
      </c>
      <c r="D44" s="25" t="s">
        <v>94</v>
      </c>
      <c r="E44" s="26" t="s">
        <v>7</v>
      </c>
      <c r="F44" s="26">
        <v>600</v>
      </c>
      <c r="G44" s="69"/>
      <c r="H44" s="27">
        <f t="shared" si="0"/>
        <v>0</v>
      </c>
    </row>
    <row r="45" spans="1:8" ht="29">
      <c r="A45" s="85">
        <v>39</v>
      </c>
      <c r="B45" s="28" t="s">
        <v>36</v>
      </c>
      <c r="C45" s="29" t="s">
        <v>95</v>
      </c>
      <c r="D45" s="30" t="s">
        <v>96</v>
      </c>
      <c r="E45" s="31" t="s">
        <v>11</v>
      </c>
      <c r="F45" s="31">
        <v>150</v>
      </c>
      <c r="G45" s="70"/>
      <c r="H45" s="32">
        <f t="shared" si="0"/>
        <v>0</v>
      </c>
    </row>
    <row r="46" spans="1:8" ht="29">
      <c r="A46" s="83">
        <v>41</v>
      </c>
      <c r="B46" s="10" t="s">
        <v>97</v>
      </c>
      <c r="C46" s="13" t="s">
        <v>98</v>
      </c>
      <c r="D46" s="9" t="s">
        <v>99</v>
      </c>
      <c r="E46" s="11" t="s">
        <v>7</v>
      </c>
      <c r="F46" s="11">
        <v>600</v>
      </c>
      <c r="G46" s="68"/>
      <c r="H46" s="22">
        <f t="shared" si="0"/>
        <v>0</v>
      </c>
    </row>
    <row r="47" spans="1:8">
      <c r="A47" s="83">
        <v>42</v>
      </c>
      <c r="B47" s="10" t="s">
        <v>32</v>
      </c>
      <c r="C47" s="13" t="s">
        <v>100</v>
      </c>
      <c r="D47" s="9" t="s">
        <v>101</v>
      </c>
      <c r="E47" s="11" t="s">
        <v>35</v>
      </c>
      <c r="F47" s="11">
        <v>300</v>
      </c>
      <c r="G47" s="68"/>
      <c r="H47" s="22">
        <f t="shared" si="0"/>
        <v>0</v>
      </c>
    </row>
    <row r="48" spans="1:8">
      <c r="A48" s="83">
        <v>43</v>
      </c>
      <c r="B48" s="10" t="s">
        <v>32</v>
      </c>
      <c r="C48" s="13" t="s">
        <v>102</v>
      </c>
      <c r="D48" s="9" t="s">
        <v>103</v>
      </c>
      <c r="E48" s="11" t="s">
        <v>35</v>
      </c>
      <c r="F48" s="11">
        <v>300</v>
      </c>
      <c r="G48" s="68"/>
      <c r="H48" s="22">
        <f t="shared" si="0"/>
        <v>0</v>
      </c>
    </row>
    <row r="49" spans="1:8">
      <c r="A49" s="83">
        <v>44</v>
      </c>
      <c r="B49" s="10" t="s">
        <v>104</v>
      </c>
      <c r="C49" s="13" t="s">
        <v>105</v>
      </c>
      <c r="D49" s="9" t="s">
        <v>106</v>
      </c>
      <c r="E49" s="11" t="s">
        <v>107</v>
      </c>
      <c r="F49" s="11">
        <v>300</v>
      </c>
      <c r="G49" s="68"/>
      <c r="H49" s="22">
        <f t="shared" si="0"/>
        <v>0</v>
      </c>
    </row>
    <row r="50" spans="1:8">
      <c r="A50" s="83">
        <v>45</v>
      </c>
      <c r="B50" s="10" t="s">
        <v>108</v>
      </c>
      <c r="C50" s="13" t="s">
        <v>109</v>
      </c>
      <c r="D50" s="9" t="s">
        <v>110</v>
      </c>
      <c r="E50" s="11" t="s">
        <v>111</v>
      </c>
      <c r="F50" s="11">
        <v>420</v>
      </c>
      <c r="G50" s="68"/>
      <c r="H50" s="22">
        <f t="shared" si="0"/>
        <v>0</v>
      </c>
    </row>
    <row r="51" spans="1:8">
      <c r="A51" s="83">
        <v>46</v>
      </c>
      <c r="B51" s="10" t="s">
        <v>36</v>
      </c>
      <c r="C51" s="13" t="s">
        <v>112</v>
      </c>
      <c r="D51" s="9" t="s">
        <v>113</v>
      </c>
      <c r="E51" s="11" t="s">
        <v>114</v>
      </c>
      <c r="F51" s="11">
        <v>600</v>
      </c>
      <c r="G51" s="68"/>
      <c r="H51" s="22">
        <f t="shared" si="0"/>
        <v>0</v>
      </c>
    </row>
    <row r="52" spans="1:8" ht="29">
      <c r="A52" s="83">
        <v>47</v>
      </c>
      <c r="B52" s="10" t="s">
        <v>115</v>
      </c>
      <c r="C52" s="13" t="s">
        <v>116</v>
      </c>
      <c r="D52" s="9" t="s">
        <v>117</v>
      </c>
      <c r="E52" s="11" t="s">
        <v>19</v>
      </c>
      <c r="F52" s="11">
        <v>300</v>
      </c>
      <c r="G52" s="68"/>
      <c r="H52" s="22">
        <f t="shared" si="0"/>
        <v>0</v>
      </c>
    </row>
    <row r="53" spans="1:8">
      <c r="A53" s="83">
        <v>48</v>
      </c>
      <c r="B53" s="10" t="s">
        <v>118</v>
      </c>
      <c r="C53" s="13" t="s">
        <v>119</v>
      </c>
      <c r="D53" s="9" t="s">
        <v>120</v>
      </c>
      <c r="E53" s="11" t="s">
        <v>7</v>
      </c>
      <c r="F53" s="11">
        <v>300</v>
      </c>
      <c r="G53" s="68"/>
      <c r="H53" s="22">
        <f t="shared" si="0"/>
        <v>0</v>
      </c>
    </row>
    <row r="54" spans="1:8">
      <c r="A54" s="83">
        <v>49</v>
      </c>
      <c r="B54" s="10" t="s">
        <v>118</v>
      </c>
      <c r="C54" s="13" t="s">
        <v>119</v>
      </c>
      <c r="D54" s="9" t="s">
        <v>121</v>
      </c>
      <c r="E54" s="11" t="s">
        <v>175</v>
      </c>
      <c r="F54" s="11">
        <v>300</v>
      </c>
      <c r="G54" s="68"/>
      <c r="H54" s="22">
        <f t="shared" si="0"/>
        <v>0</v>
      </c>
    </row>
    <row r="55" spans="1:8" ht="29">
      <c r="A55" s="83">
        <v>50</v>
      </c>
      <c r="B55" s="10" t="s">
        <v>122</v>
      </c>
      <c r="C55" s="13" t="s">
        <v>123</v>
      </c>
      <c r="D55" s="9" t="s">
        <v>124</v>
      </c>
      <c r="E55" s="11" t="s">
        <v>35</v>
      </c>
      <c r="F55" s="11">
        <v>300</v>
      </c>
      <c r="G55" s="68"/>
      <c r="H55" s="22">
        <f t="shared" si="0"/>
        <v>0</v>
      </c>
    </row>
    <row r="56" spans="1:8" ht="29">
      <c r="A56" s="83">
        <v>51</v>
      </c>
      <c r="B56" s="10" t="s">
        <v>125</v>
      </c>
      <c r="C56" s="13" t="s">
        <v>126</v>
      </c>
      <c r="D56" s="9" t="s">
        <v>127</v>
      </c>
      <c r="E56" s="11" t="s">
        <v>35</v>
      </c>
      <c r="F56" s="11">
        <v>300</v>
      </c>
      <c r="G56" s="68"/>
      <c r="H56" s="22">
        <f t="shared" si="0"/>
        <v>0</v>
      </c>
    </row>
    <row r="57" spans="1:8">
      <c r="A57" s="83">
        <v>53</v>
      </c>
      <c r="B57" s="10" t="s">
        <v>36</v>
      </c>
      <c r="C57" s="13" t="s">
        <v>128</v>
      </c>
      <c r="D57" s="9" t="s">
        <v>85</v>
      </c>
      <c r="E57" s="11" t="s">
        <v>11</v>
      </c>
      <c r="F57" s="11">
        <v>600</v>
      </c>
      <c r="G57" s="68"/>
      <c r="H57" s="22">
        <f t="shared" si="0"/>
        <v>0</v>
      </c>
    </row>
    <row r="58" spans="1:8">
      <c r="A58" s="83">
        <v>54</v>
      </c>
      <c r="B58" s="10" t="s">
        <v>88</v>
      </c>
      <c r="C58" s="13" t="s">
        <v>129</v>
      </c>
      <c r="D58" s="9" t="s">
        <v>130</v>
      </c>
      <c r="E58" s="11" t="s">
        <v>131</v>
      </c>
      <c r="F58" s="11">
        <v>360</v>
      </c>
      <c r="G58" s="68"/>
      <c r="H58" s="22">
        <f t="shared" si="0"/>
        <v>0</v>
      </c>
    </row>
    <row r="59" spans="1:8">
      <c r="A59" s="83">
        <v>55</v>
      </c>
      <c r="B59" s="10" t="s">
        <v>88</v>
      </c>
      <c r="C59" s="13" t="s">
        <v>132</v>
      </c>
      <c r="D59" s="9" t="s">
        <v>133</v>
      </c>
      <c r="E59" s="11" t="s">
        <v>11</v>
      </c>
      <c r="F59" s="11">
        <v>300</v>
      </c>
      <c r="G59" s="68"/>
      <c r="H59" s="22">
        <f t="shared" si="0"/>
        <v>0</v>
      </c>
    </row>
    <row r="60" spans="1:8">
      <c r="A60" s="83">
        <v>56</v>
      </c>
      <c r="B60" s="10" t="s">
        <v>134</v>
      </c>
      <c r="C60" s="13" t="s">
        <v>135</v>
      </c>
      <c r="D60" s="9" t="s">
        <v>136</v>
      </c>
      <c r="E60" s="11" t="s">
        <v>23</v>
      </c>
      <c r="F60" s="11">
        <v>300</v>
      </c>
      <c r="G60" s="68"/>
      <c r="H60" s="22">
        <f t="shared" si="0"/>
        <v>0</v>
      </c>
    </row>
    <row r="61" spans="1:8">
      <c r="A61" s="83">
        <v>57</v>
      </c>
      <c r="B61" s="10" t="s">
        <v>137</v>
      </c>
      <c r="C61" s="13" t="s">
        <v>138</v>
      </c>
      <c r="D61" s="9" t="s">
        <v>139</v>
      </c>
      <c r="E61" s="11" t="s">
        <v>111</v>
      </c>
      <c r="F61" s="11">
        <v>600</v>
      </c>
      <c r="G61" s="68"/>
      <c r="H61" s="22">
        <f t="shared" si="0"/>
        <v>0</v>
      </c>
    </row>
    <row r="62" spans="1:8">
      <c r="A62" s="83">
        <v>58</v>
      </c>
      <c r="B62" s="10" t="s">
        <v>137</v>
      </c>
      <c r="C62" s="13" t="s">
        <v>140</v>
      </c>
      <c r="D62" s="9" t="s">
        <v>141</v>
      </c>
      <c r="E62" s="11" t="s">
        <v>19</v>
      </c>
      <c r="F62" s="11">
        <v>600</v>
      </c>
      <c r="G62" s="68"/>
      <c r="H62" s="22">
        <f t="shared" si="0"/>
        <v>0</v>
      </c>
    </row>
    <row r="63" spans="1:8" ht="29">
      <c r="A63" s="83">
        <v>59</v>
      </c>
      <c r="B63" s="10" t="s">
        <v>36</v>
      </c>
      <c r="C63" s="13" t="s">
        <v>142</v>
      </c>
      <c r="D63" s="9" t="s">
        <v>143</v>
      </c>
      <c r="E63" s="11" t="s">
        <v>35</v>
      </c>
      <c r="F63" s="11">
        <v>480</v>
      </c>
      <c r="G63" s="68"/>
      <c r="H63" s="22">
        <f t="shared" si="0"/>
        <v>0</v>
      </c>
    </row>
    <row r="64" spans="1:8">
      <c r="A64" s="83"/>
      <c r="B64" s="10"/>
      <c r="C64" s="13" t="s">
        <v>144</v>
      </c>
      <c r="D64" s="9" t="s">
        <v>145</v>
      </c>
      <c r="E64" s="11" t="s">
        <v>7</v>
      </c>
      <c r="F64" s="11">
        <v>600</v>
      </c>
      <c r="G64" s="68"/>
      <c r="H64" s="22">
        <f t="shared" si="0"/>
        <v>0</v>
      </c>
    </row>
    <row r="65" spans="1:8">
      <c r="A65" s="83">
        <v>61</v>
      </c>
      <c r="B65" s="10" t="s">
        <v>146</v>
      </c>
      <c r="C65" s="13" t="s">
        <v>147</v>
      </c>
      <c r="D65" s="9" t="s">
        <v>148</v>
      </c>
      <c r="E65" s="11" t="s">
        <v>149</v>
      </c>
      <c r="F65" s="11">
        <v>300</v>
      </c>
      <c r="G65" s="68"/>
      <c r="H65" s="22">
        <f t="shared" si="0"/>
        <v>0</v>
      </c>
    </row>
    <row r="66" spans="1:8">
      <c r="A66" s="83">
        <v>62</v>
      </c>
      <c r="B66" s="10" t="s">
        <v>150</v>
      </c>
      <c r="C66" s="13" t="s">
        <v>151</v>
      </c>
      <c r="D66" s="9" t="s">
        <v>152</v>
      </c>
      <c r="E66" s="11" t="s">
        <v>35</v>
      </c>
      <c r="F66" s="11">
        <v>540</v>
      </c>
      <c r="G66" s="68"/>
      <c r="H66" s="22">
        <f t="shared" si="0"/>
        <v>0</v>
      </c>
    </row>
    <row r="67" spans="1:8" ht="29">
      <c r="A67" s="83">
        <v>63</v>
      </c>
      <c r="B67" s="10" t="s">
        <v>153</v>
      </c>
      <c r="C67" s="13" t="s">
        <v>154</v>
      </c>
      <c r="D67" s="9" t="s">
        <v>155</v>
      </c>
      <c r="E67" s="11" t="s">
        <v>156</v>
      </c>
      <c r="F67" s="11">
        <v>360</v>
      </c>
      <c r="G67" s="68"/>
      <c r="H67" s="22">
        <f t="shared" si="0"/>
        <v>0</v>
      </c>
    </row>
    <row r="68" spans="1:8" ht="58">
      <c r="A68" s="83">
        <v>65</v>
      </c>
      <c r="B68" s="10" t="s">
        <v>157</v>
      </c>
      <c r="C68" s="13" t="s">
        <v>158</v>
      </c>
      <c r="D68" s="9" t="s">
        <v>159</v>
      </c>
      <c r="E68" s="11" t="s">
        <v>35</v>
      </c>
      <c r="F68" s="11">
        <v>600</v>
      </c>
      <c r="G68" s="68"/>
      <c r="H68" s="22">
        <f t="shared" si="0"/>
        <v>0</v>
      </c>
    </row>
    <row r="69" spans="1:8" ht="29">
      <c r="A69" s="83">
        <v>66</v>
      </c>
      <c r="B69" s="10" t="s">
        <v>160</v>
      </c>
      <c r="C69" s="13" t="s">
        <v>161</v>
      </c>
      <c r="D69" s="9" t="s">
        <v>162</v>
      </c>
      <c r="E69" s="11" t="s">
        <v>156</v>
      </c>
      <c r="F69" s="11">
        <v>600</v>
      </c>
      <c r="G69" s="68"/>
      <c r="H69" s="22">
        <f t="shared" si="0"/>
        <v>0</v>
      </c>
    </row>
    <row r="70" spans="1:8" ht="29">
      <c r="A70" s="83">
        <v>67</v>
      </c>
      <c r="B70" s="10" t="s">
        <v>163</v>
      </c>
      <c r="C70" s="13" t="s">
        <v>164</v>
      </c>
      <c r="D70" s="9" t="s">
        <v>165</v>
      </c>
      <c r="E70" s="11" t="s">
        <v>7</v>
      </c>
      <c r="F70" s="11">
        <v>600</v>
      </c>
      <c r="G70" s="68"/>
      <c r="H70" s="22">
        <f t="shared" si="0"/>
        <v>0</v>
      </c>
    </row>
    <row r="71" spans="1:8" ht="29">
      <c r="A71" s="83">
        <v>68</v>
      </c>
      <c r="B71" s="10" t="s">
        <v>166</v>
      </c>
      <c r="C71" s="13" t="s">
        <v>167</v>
      </c>
      <c r="D71" s="9" t="s">
        <v>168</v>
      </c>
      <c r="E71" s="11" t="s">
        <v>7</v>
      </c>
      <c r="F71" s="11">
        <v>600</v>
      </c>
      <c r="G71" s="68"/>
      <c r="H71" s="22">
        <f t="shared" si="0"/>
        <v>0</v>
      </c>
    </row>
    <row r="72" spans="1:8" ht="29">
      <c r="A72" s="83">
        <v>69</v>
      </c>
      <c r="B72" s="10" t="s">
        <v>169</v>
      </c>
      <c r="C72" s="13" t="s">
        <v>170</v>
      </c>
      <c r="D72" s="9" t="s">
        <v>171</v>
      </c>
      <c r="E72" s="11" t="s">
        <v>7</v>
      </c>
      <c r="F72" s="11">
        <v>600</v>
      </c>
      <c r="G72" s="68"/>
      <c r="H72" s="22">
        <f t="shared" si="0"/>
        <v>0</v>
      </c>
    </row>
    <row r="73" spans="1:8" ht="29">
      <c r="A73" s="83">
        <v>70</v>
      </c>
      <c r="B73" s="10" t="s">
        <v>172</v>
      </c>
      <c r="C73" s="13" t="s">
        <v>173</v>
      </c>
      <c r="D73" s="9" t="s">
        <v>174</v>
      </c>
      <c r="E73" s="11" t="s">
        <v>175</v>
      </c>
      <c r="F73" s="11">
        <v>300</v>
      </c>
      <c r="G73" s="68"/>
      <c r="H73" s="22">
        <f t="shared" si="0"/>
        <v>0</v>
      </c>
    </row>
    <row r="74" spans="1:8">
      <c r="A74" s="83">
        <v>71</v>
      </c>
      <c r="B74" s="10" t="s">
        <v>176</v>
      </c>
      <c r="C74" s="13" t="s">
        <v>177</v>
      </c>
      <c r="D74" s="9" t="s">
        <v>90</v>
      </c>
      <c r="E74" s="11" t="s">
        <v>178</v>
      </c>
      <c r="F74" s="11">
        <v>600</v>
      </c>
      <c r="G74" s="68"/>
      <c r="H74" s="22">
        <f t="shared" si="0"/>
        <v>0</v>
      </c>
    </row>
    <row r="75" spans="1:8" ht="43.5">
      <c r="A75" s="83">
        <v>72</v>
      </c>
      <c r="B75" s="10" t="s">
        <v>179</v>
      </c>
      <c r="C75" s="13" t="s">
        <v>180</v>
      </c>
      <c r="D75" s="9" t="s">
        <v>181</v>
      </c>
      <c r="E75" s="11" t="s">
        <v>7</v>
      </c>
      <c r="F75" s="11">
        <v>180</v>
      </c>
      <c r="G75" s="67"/>
      <c r="H75" s="22">
        <f t="shared" si="0"/>
        <v>0</v>
      </c>
    </row>
    <row r="76" spans="1:8" ht="43.5">
      <c r="A76" s="83">
        <v>73</v>
      </c>
      <c r="B76" s="10" t="s">
        <v>179</v>
      </c>
      <c r="C76" s="13" t="s">
        <v>182</v>
      </c>
      <c r="D76" s="9" t="s">
        <v>181</v>
      </c>
      <c r="E76" s="11" t="s">
        <v>7</v>
      </c>
      <c r="F76" s="11">
        <v>180</v>
      </c>
      <c r="G76" s="68"/>
      <c r="H76" s="22">
        <f t="shared" ref="H76:H122" si="1">G76*F76</f>
        <v>0</v>
      </c>
    </row>
    <row r="77" spans="1:8">
      <c r="A77" s="83">
        <v>74</v>
      </c>
      <c r="B77" s="10" t="s">
        <v>183</v>
      </c>
      <c r="C77" s="13" t="s">
        <v>184</v>
      </c>
      <c r="D77" s="9" t="s">
        <v>185</v>
      </c>
      <c r="E77" s="11" t="s">
        <v>23</v>
      </c>
      <c r="F77" s="11">
        <v>600</v>
      </c>
      <c r="G77" s="68"/>
      <c r="H77" s="22">
        <f t="shared" si="1"/>
        <v>0</v>
      </c>
    </row>
    <row r="78" spans="1:8">
      <c r="A78" s="83">
        <v>75</v>
      </c>
      <c r="B78" s="10" t="s">
        <v>186</v>
      </c>
      <c r="C78" s="13" t="s">
        <v>187</v>
      </c>
      <c r="D78" s="9" t="s">
        <v>188</v>
      </c>
      <c r="E78" s="11" t="s">
        <v>189</v>
      </c>
      <c r="F78" s="11">
        <v>360</v>
      </c>
      <c r="G78" s="68"/>
      <c r="H78" s="22">
        <f t="shared" si="1"/>
        <v>0</v>
      </c>
    </row>
    <row r="79" spans="1:8" ht="43.5">
      <c r="A79" s="83">
        <v>76</v>
      </c>
      <c r="B79" s="10" t="s">
        <v>190</v>
      </c>
      <c r="C79" s="13" t="s">
        <v>191</v>
      </c>
      <c r="D79" s="9" t="s">
        <v>192</v>
      </c>
      <c r="E79" s="11" t="s">
        <v>16</v>
      </c>
      <c r="F79" s="11">
        <v>600</v>
      </c>
      <c r="G79" s="68"/>
      <c r="H79" s="22">
        <f t="shared" si="1"/>
        <v>0</v>
      </c>
    </row>
    <row r="80" spans="1:8">
      <c r="A80" s="83">
        <v>77</v>
      </c>
      <c r="B80" s="10" t="s">
        <v>36</v>
      </c>
      <c r="C80" s="13" t="s">
        <v>193</v>
      </c>
      <c r="D80" s="9" t="s">
        <v>194</v>
      </c>
      <c r="E80" s="11" t="s">
        <v>7</v>
      </c>
      <c r="F80" s="11">
        <v>600</v>
      </c>
      <c r="G80" s="68"/>
      <c r="H80" s="22">
        <f t="shared" si="1"/>
        <v>0</v>
      </c>
    </row>
    <row r="81" spans="1:8" ht="43.5">
      <c r="A81" s="83">
        <v>78</v>
      </c>
      <c r="B81" s="10" t="s">
        <v>195</v>
      </c>
      <c r="C81" s="13" t="s">
        <v>196</v>
      </c>
      <c r="D81" s="9" t="s">
        <v>197</v>
      </c>
      <c r="E81" s="11" t="s">
        <v>156</v>
      </c>
      <c r="F81" s="11">
        <v>600</v>
      </c>
      <c r="G81" s="68"/>
      <c r="H81" s="22">
        <f t="shared" si="1"/>
        <v>0</v>
      </c>
    </row>
    <row r="82" spans="1:8" ht="29">
      <c r="A82" s="83">
        <v>79</v>
      </c>
      <c r="B82" s="10" t="s">
        <v>198</v>
      </c>
      <c r="C82" s="13" t="s">
        <v>199</v>
      </c>
      <c r="D82" s="9" t="s">
        <v>200</v>
      </c>
      <c r="E82" s="11" t="s">
        <v>35</v>
      </c>
      <c r="F82" s="11">
        <v>600</v>
      </c>
      <c r="G82" s="68"/>
      <c r="H82" s="22">
        <f t="shared" si="1"/>
        <v>0</v>
      </c>
    </row>
    <row r="83" spans="1:8">
      <c r="A83" s="83">
        <v>80</v>
      </c>
      <c r="B83" s="10" t="s">
        <v>36</v>
      </c>
      <c r="C83" s="13" t="s">
        <v>201</v>
      </c>
      <c r="D83" s="9" t="s">
        <v>197</v>
      </c>
      <c r="E83" s="11" t="s">
        <v>156</v>
      </c>
      <c r="F83" s="11">
        <v>600</v>
      </c>
      <c r="G83" s="68"/>
      <c r="H83" s="22">
        <f t="shared" si="1"/>
        <v>0</v>
      </c>
    </row>
    <row r="84" spans="1:8" ht="29.5" thickBot="1">
      <c r="A84" s="84">
        <v>81</v>
      </c>
      <c r="B84" s="23" t="s">
        <v>36</v>
      </c>
      <c r="C84" s="24" t="s">
        <v>202</v>
      </c>
      <c r="D84" s="25" t="s">
        <v>203</v>
      </c>
      <c r="E84" s="26" t="s">
        <v>7</v>
      </c>
      <c r="F84" s="26">
        <v>600</v>
      </c>
      <c r="G84" s="69"/>
      <c r="H84" s="27">
        <f t="shared" si="1"/>
        <v>0</v>
      </c>
    </row>
    <row r="85" spans="1:8" ht="29">
      <c r="A85" s="86">
        <v>82</v>
      </c>
      <c r="B85" s="18" t="s">
        <v>204</v>
      </c>
      <c r="C85" s="19" t="s">
        <v>205</v>
      </c>
      <c r="D85" s="20" t="s">
        <v>206</v>
      </c>
      <c r="E85" s="21" t="s">
        <v>7</v>
      </c>
      <c r="F85" s="21">
        <v>1200</v>
      </c>
      <c r="G85" s="72"/>
      <c r="H85" s="33">
        <f t="shared" si="1"/>
        <v>0</v>
      </c>
    </row>
    <row r="86" spans="1:8" ht="29">
      <c r="A86" s="83">
        <v>83</v>
      </c>
      <c r="B86" s="10" t="s">
        <v>207</v>
      </c>
      <c r="C86" s="13" t="s">
        <v>208</v>
      </c>
      <c r="D86" s="9" t="s">
        <v>209</v>
      </c>
      <c r="E86" s="11" t="s">
        <v>210</v>
      </c>
      <c r="F86" s="11">
        <v>300</v>
      </c>
      <c r="G86" s="68"/>
      <c r="H86" s="22">
        <f t="shared" si="1"/>
        <v>0</v>
      </c>
    </row>
    <row r="87" spans="1:8">
      <c r="A87" s="83">
        <v>84</v>
      </c>
      <c r="B87" s="10" t="s">
        <v>211</v>
      </c>
      <c r="C87" s="13" t="s">
        <v>212</v>
      </c>
      <c r="D87" s="9" t="s">
        <v>213</v>
      </c>
      <c r="E87" s="11" t="s">
        <v>7</v>
      </c>
      <c r="F87" s="11">
        <v>600</v>
      </c>
      <c r="G87" s="68"/>
      <c r="H87" s="22">
        <f t="shared" si="1"/>
        <v>0</v>
      </c>
    </row>
    <row r="88" spans="1:8" ht="29">
      <c r="A88" s="83">
        <v>85</v>
      </c>
      <c r="B88" s="10" t="s">
        <v>214</v>
      </c>
      <c r="C88" s="13" t="s">
        <v>215</v>
      </c>
      <c r="D88" s="9" t="s">
        <v>216</v>
      </c>
      <c r="E88" s="11" t="s">
        <v>7</v>
      </c>
      <c r="F88" s="11">
        <v>300</v>
      </c>
      <c r="G88" s="68"/>
      <c r="H88" s="22">
        <f t="shared" si="1"/>
        <v>0</v>
      </c>
    </row>
    <row r="89" spans="1:8">
      <c r="A89" s="83">
        <v>86</v>
      </c>
      <c r="B89" s="10" t="s">
        <v>217</v>
      </c>
      <c r="C89" s="13" t="s">
        <v>218</v>
      </c>
      <c r="D89" s="9" t="s">
        <v>219</v>
      </c>
      <c r="E89" s="11" t="s">
        <v>7</v>
      </c>
      <c r="F89" s="11">
        <v>600</v>
      </c>
      <c r="G89" s="68"/>
      <c r="H89" s="22">
        <f t="shared" si="1"/>
        <v>0</v>
      </c>
    </row>
    <row r="90" spans="1:8" ht="29">
      <c r="A90" s="83"/>
      <c r="B90" s="10" t="s">
        <v>302</v>
      </c>
      <c r="C90" s="13" t="s">
        <v>220</v>
      </c>
      <c r="D90" s="9" t="s">
        <v>221</v>
      </c>
      <c r="E90" s="11" t="s">
        <v>35</v>
      </c>
      <c r="F90" s="11">
        <v>360</v>
      </c>
      <c r="G90" s="68"/>
      <c r="H90" s="22">
        <f t="shared" si="1"/>
        <v>0</v>
      </c>
    </row>
    <row r="91" spans="1:8" ht="29">
      <c r="A91" s="83">
        <v>87</v>
      </c>
      <c r="B91" s="10" t="s">
        <v>222</v>
      </c>
      <c r="C91" s="13" t="s">
        <v>223</v>
      </c>
      <c r="D91" s="9" t="s">
        <v>224</v>
      </c>
      <c r="E91" s="11" t="s">
        <v>19</v>
      </c>
      <c r="F91" s="11">
        <v>600</v>
      </c>
      <c r="G91" s="68"/>
      <c r="H91" s="22">
        <f t="shared" si="1"/>
        <v>0</v>
      </c>
    </row>
    <row r="92" spans="1:8" ht="29">
      <c r="A92" s="83">
        <v>88</v>
      </c>
      <c r="B92" s="10" t="s">
        <v>222</v>
      </c>
      <c r="C92" s="13" t="s">
        <v>225</v>
      </c>
      <c r="D92" s="9" t="s">
        <v>226</v>
      </c>
      <c r="E92" s="11" t="s">
        <v>7</v>
      </c>
      <c r="F92" s="11">
        <v>600</v>
      </c>
      <c r="G92" s="68"/>
      <c r="H92" s="22">
        <f t="shared" si="1"/>
        <v>0</v>
      </c>
    </row>
    <row r="93" spans="1:8">
      <c r="A93" s="83">
        <v>89</v>
      </c>
      <c r="B93" s="10" t="s">
        <v>198</v>
      </c>
      <c r="C93" s="13" t="s">
        <v>227</v>
      </c>
      <c r="D93" s="9" t="s">
        <v>228</v>
      </c>
      <c r="E93" s="11" t="s">
        <v>7</v>
      </c>
      <c r="F93" s="11">
        <v>1200</v>
      </c>
      <c r="G93" s="68"/>
      <c r="H93" s="22">
        <f t="shared" si="1"/>
        <v>0</v>
      </c>
    </row>
    <row r="94" spans="1:8">
      <c r="A94" s="83">
        <v>90</v>
      </c>
      <c r="B94" s="10" t="s">
        <v>198</v>
      </c>
      <c r="C94" s="13" t="s">
        <v>229</v>
      </c>
      <c r="D94" s="9" t="s">
        <v>230</v>
      </c>
      <c r="E94" s="11" t="s">
        <v>23</v>
      </c>
      <c r="F94" s="11">
        <v>1200</v>
      </c>
      <c r="G94" s="68"/>
      <c r="H94" s="22">
        <f t="shared" si="1"/>
        <v>0</v>
      </c>
    </row>
    <row r="95" spans="1:8">
      <c r="A95" s="83">
        <v>91</v>
      </c>
      <c r="B95" s="10" t="s">
        <v>231</v>
      </c>
      <c r="C95" s="13" t="s">
        <v>232</v>
      </c>
      <c r="D95" s="9" t="s">
        <v>233</v>
      </c>
      <c r="E95" s="11" t="s">
        <v>47</v>
      </c>
      <c r="F95" s="11">
        <v>600</v>
      </c>
      <c r="G95" s="68"/>
      <c r="H95" s="22">
        <f t="shared" si="1"/>
        <v>0</v>
      </c>
    </row>
    <row r="96" spans="1:8" ht="29">
      <c r="A96" s="83">
        <v>92</v>
      </c>
      <c r="B96" s="10" t="s">
        <v>234</v>
      </c>
      <c r="C96" s="13" t="s">
        <v>235</v>
      </c>
      <c r="D96" s="9" t="s">
        <v>236</v>
      </c>
      <c r="E96" s="11" t="s">
        <v>47</v>
      </c>
      <c r="F96" s="11">
        <v>600</v>
      </c>
      <c r="G96" s="68"/>
      <c r="H96" s="22">
        <f t="shared" si="1"/>
        <v>0</v>
      </c>
    </row>
    <row r="97" spans="1:8">
      <c r="A97" s="83">
        <v>94</v>
      </c>
      <c r="B97" s="10" t="s">
        <v>207</v>
      </c>
      <c r="C97" s="13" t="s">
        <v>237</v>
      </c>
      <c r="D97" s="9" t="s">
        <v>238</v>
      </c>
      <c r="E97" s="11" t="s">
        <v>35</v>
      </c>
      <c r="F97" s="11">
        <v>360</v>
      </c>
      <c r="G97" s="68"/>
      <c r="H97" s="22">
        <f t="shared" si="1"/>
        <v>0</v>
      </c>
    </row>
    <row r="98" spans="1:8" ht="43.5">
      <c r="A98" s="83">
        <v>96</v>
      </c>
      <c r="B98" s="10" t="s">
        <v>239</v>
      </c>
      <c r="C98" s="13" t="s">
        <v>240</v>
      </c>
      <c r="D98" s="9" t="s">
        <v>241</v>
      </c>
      <c r="E98" s="11" t="s">
        <v>7</v>
      </c>
      <c r="F98" s="11">
        <v>1800</v>
      </c>
      <c r="G98" s="68"/>
      <c r="H98" s="22">
        <f t="shared" si="1"/>
        <v>0</v>
      </c>
    </row>
    <row r="99" spans="1:8" ht="43.5">
      <c r="A99" s="83">
        <v>97</v>
      </c>
      <c r="B99" s="10" t="s">
        <v>239</v>
      </c>
      <c r="C99" s="13" t="s">
        <v>242</v>
      </c>
      <c r="D99" s="9" t="s">
        <v>243</v>
      </c>
      <c r="E99" s="11" t="s">
        <v>7</v>
      </c>
      <c r="F99" s="11">
        <v>600</v>
      </c>
      <c r="G99" s="68"/>
      <c r="H99" s="22">
        <f t="shared" si="1"/>
        <v>0</v>
      </c>
    </row>
    <row r="100" spans="1:8" ht="43.5">
      <c r="A100" s="83">
        <v>98</v>
      </c>
      <c r="B100" s="10" t="s">
        <v>239</v>
      </c>
      <c r="C100" s="13" t="s">
        <v>244</v>
      </c>
      <c r="D100" s="9" t="s">
        <v>245</v>
      </c>
      <c r="E100" s="11" t="s">
        <v>11</v>
      </c>
      <c r="F100" s="11">
        <v>1200</v>
      </c>
      <c r="G100" s="68"/>
      <c r="H100" s="22">
        <f t="shared" si="1"/>
        <v>0</v>
      </c>
    </row>
    <row r="101" spans="1:8" ht="29">
      <c r="A101" s="83">
        <v>99</v>
      </c>
      <c r="B101" s="10" t="s">
        <v>246</v>
      </c>
      <c r="C101" s="13" t="s">
        <v>247</v>
      </c>
      <c r="D101" s="9" t="s">
        <v>248</v>
      </c>
      <c r="E101" s="11" t="s">
        <v>7</v>
      </c>
      <c r="F101" s="11">
        <v>900</v>
      </c>
      <c r="G101" s="68"/>
      <c r="H101" s="22">
        <f t="shared" si="1"/>
        <v>0</v>
      </c>
    </row>
    <row r="102" spans="1:8">
      <c r="A102" s="83">
        <v>100</v>
      </c>
      <c r="B102" s="10" t="s">
        <v>249</v>
      </c>
      <c r="C102" s="13" t="s">
        <v>250</v>
      </c>
      <c r="D102" s="9" t="s">
        <v>251</v>
      </c>
      <c r="E102" s="11" t="s">
        <v>7</v>
      </c>
      <c r="F102" s="11">
        <v>300</v>
      </c>
      <c r="G102" s="68"/>
      <c r="H102" s="22">
        <f t="shared" si="1"/>
        <v>0</v>
      </c>
    </row>
    <row r="103" spans="1:8" ht="29">
      <c r="A103" s="83">
        <v>101</v>
      </c>
      <c r="B103" s="10" t="s">
        <v>252</v>
      </c>
      <c r="C103" s="13" t="s">
        <v>253</v>
      </c>
      <c r="D103" s="9" t="s">
        <v>254</v>
      </c>
      <c r="E103" s="11" t="s">
        <v>111</v>
      </c>
      <c r="F103" s="11">
        <v>300</v>
      </c>
      <c r="G103" s="68"/>
      <c r="H103" s="22">
        <f t="shared" si="1"/>
        <v>0</v>
      </c>
    </row>
    <row r="104" spans="1:8" ht="29">
      <c r="A104" s="83">
        <v>103</v>
      </c>
      <c r="B104" s="10" t="s">
        <v>255</v>
      </c>
      <c r="C104" s="13" t="s">
        <v>256</v>
      </c>
      <c r="D104" s="9" t="s">
        <v>257</v>
      </c>
      <c r="E104" s="11" t="s">
        <v>7</v>
      </c>
      <c r="F104" s="11">
        <v>600</v>
      </c>
      <c r="G104" s="68"/>
      <c r="H104" s="22">
        <f t="shared" si="1"/>
        <v>0</v>
      </c>
    </row>
    <row r="105" spans="1:8" ht="29">
      <c r="A105" s="83">
        <v>104</v>
      </c>
      <c r="B105" s="10" t="s">
        <v>97</v>
      </c>
      <c r="C105" s="13" t="s">
        <v>258</v>
      </c>
      <c r="D105" s="9" t="s">
        <v>259</v>
      </c>
      <c r="E105" s="11" t="s">
        <v>7</v>
      </c>
      <c r="F105" s="11">
        <v>240</v>
      </c>
      <c r="G105" s="68"/>
      <c r="H105" s="22">
        <f t="shared" si="1"/>
        <v>0</v>
      </c>
    </row>
    <row r="106" spans="1:8" ht="29">
      <c r="A106" s="83">
        <v>105</v>
      </c>
      <c r="B106" s="10" t="s">
        <v>97</v>
      </c>
      <c r="C106" s="13" t="s">
        <v>260</v>
      </c>
      <c r="D106" s="9" t="s">
        <v>99</v>
      </c>
      <c r="E106" s="11" t="s">
        <v>7</v>
      </c>
      <c r="F106" s="11">
        <v>240</v>
      </c>
      <c r="G106" s="68"/>
      <c r="H106" s="22">
        <f t="shared" si="1"/>
        <v>0</v>
      </c>
    </row>
    <row r="107" spans="1:8">
      <c r="A107" s="83">
        <v>106</v>
      </c>
      <c r="B107" s="10" t="s">
        <v>261</v>
      </c>
      <c r="C107" s="13" t="s">
        <v>262</v>
      </c>
      <c r="D107" s="9" t="s">
        <v>263</v>
      </c>
      <c r="E107" s="11" t="s">
        <v>156</v>
      </c>
      <c r="F107" s="11">
        <v>180</v>
      </c>
      <c r="G107" s="68"/>
      <c r="H107" s="22">
        <f t="shared" si="1"/>
        <v>0</v>
      </c>
    </row>
    <row r="108" spans="1:8">
      <c r="A108" s="83">
        <v>107</v>
      </c>
      <c r="B108" s="10" t="s">
        <v>264</v>
      </c>
      <c r="C108" s="13" t="s">
        <v>265</v>
      </c>
      <c r="D108" s="9" t="s">
        <v>266</v>
      </c>
      <c r="E108" s="11" t="s">
        <v>7</v>
      </c>
      <c r="F108" s="11">
        <v>600</v>
      </c>
      <c r="G108" s="68"/>
      <c r="H108" s="22">
        <f t="shared" si="1"/>
        <v>0</v>
      </c>
    </row>
    <row r="109" spans="1:8" ht="29">
      <c r="A109" s="83">
        <v>108</v>
      </c>
      <c r="B109" s="10" t="s">
        <v>264</v>
      </c>
      <c r="C109" s="13" t="s">
        <v>267</v>
      </c>
      <c r="D109" s="9" t="s">
        <v>268</v>
      </c>
      <c r="E109" s="11" t="s">
        <v>7</v>
      </c>
      <c r="F109" s="11">
        <v>300</v>
      </c>
      <c r="G109" s="68"/>
      <c r="H109" s="22">
        <f t="shared" si="1"/>
        <v>0</v>
      </c>
    </row>
    <row r="110" spans="1:8">
      <c r="A110" s="83">
        <v>109</v>
      </c>
      <c r="B110" s="10" t="s">
        <v>269</v>
      </c>
      <c r="C110" s="13" t="s">
        <v>270</v>
      </c>
      <c r="D110" s="9" t="s">
        <v>271</v>
      </c>
      <c r="E110" s="11" t="s">
        <v>156</v>
      </c>
      <c r="F110" s="11">
        <v>300</v>
      </c>
      <c r="G110" s="68"/>
      <c r="H110" s="22">
        <f t="shared" si="1"/>
        <v>0</v>
      </c>
    </row>
    <row r="111" spans="1:8" ht="29">
      <c r="A111" s="83">
        <v>110</v>
      </c>
      <c r="B111" s="10" t="s">
        <v>272</v>
      </c>
      <c r="C111" s="13" t="s">
        <v>273</v>
      </c>
      <c r="D111" s="9" t="s">
        <v>274</v>
      </c>
      <c r="E111" s="11" t="s">
        <v>7</v>
      </c>
      <c r="F111" s="11">
        <v>300</v>
      </c>
      <c r="G111" s="68"/>
      <c r="H111" s="22">
        <f t="shared" si="1"/>
        <v>0</v>
      </c>
    </row>
    <row r="112" spans="1:8" ht="29">
      <c r="A112" s="83">
        <v>111</v>
      </c>
      <c r="B112" s="10" t="s">
        <v>97</v>
      </c>
      <c r="C112" s="13" t="s">
        <v>275</v>
      </c>
      <c r="D112" s="9" t="s">
        <v>276</v>
      </c>
      <c r="E112" s="11" t="s">
        <v>7</v>
      </c>
      <c r="F112" s="11">
        <v>3000</v>
      </c>
      <c r="G112" s="68"/>
      <c r="H112" s="22">
        <f t="shared" si="1"/>
        <v>0</v>
      </c>
    </row>
    <row r="113" spans="1:8" ht="29">
      <c r="A113" s="83">
        <v>112</v>
      </c>
      <c r="B113" s="10" t="s">
        <v>97</v>
      </c>
      <c r="C113" s="13" t="s">
        <v>277</v>
      </c>
      <c r="D113" s="9" t="s">
        <v>278</v>
      </c>
      <c r="E113" s="11" t="s">
        <v>7</v>
      </c>
      <c r="F113" s="11">
        <v>3000</v>
      </c>
      <c r="G113" s="68"/>
      <c r="H113" s="22">
        <f t="shared" si="1"/>
        <v>0</v>
      </c>
    </row>
    <row r="114" spans="1:8" ht="29">
      <c r="A114" s="83">
        <v>114</v>
      </c>
      <c r="B114" s="10" t="s">
        <v>97</v>
      </c>
      <c r="C114" s="13" t="s">
        <v>279</v>
      </c>
      <c r="D114" s="9" t="s">
        <v>280</v>
      </c>
      <c r="E114" s="11" t="s">
        <v>7</v>
      </c>
      <c r="F114" s="11">
        <v>600</v>
      </c>
      <c r="G114" s="68"/>
      <c r="H114" s="22">
        <f t="shared" si="1"/>
        <v>0</v>
      </c>
    </row>
    <row r="115" spans="1:8" ht="29">
      <c r="A115" s="83">
        <v>115</v>
      </c>
      <c r="B115" s="10" t="s">
        <v>176</v>
      </c>
      <c r="C115" s="13" t="s">
        <v>281</v>
      </c>
      <c r="D115" s="9" t="s">
        <v>282</v>
      </c>
      <c r="E115" s="11" t="s">
        <v>156</v>
      </c>
      <c r="F115" s="11">
        <v>360</v>
      </c>
      <c r="G115" s="68"/>
      <c r="H115" s="22">
        <f t="shared" si="1"/>
        <v>0</v>
      </c>
    </row>
    <row r="116" spans="1:8" ht="43.5">
      <c r="A116" s="83">
        <v>116</v>
      </c>
      <c r="B116" s="10" t="s">
        <v>283</v>
      </c>
      <c r="C116" s="13" t="s">
        <v>284</v>
      </c>
      <c r="D116" s="9" t="s">
        <v>285</v>
      </c>
      <c r="E116" s="11" t="s">
        <v>7</v>
      </c>
      <c r="F116" s="11">
        <v>240</v>
      </c>
      <c r="G116" s="68"/>
      <c r="H116" s="22">
        <f t="shared" si="1"/>
        <v>0</v>
      </c>
    </row>
    <row r="117" spans="1:8">
      <c r="A117" s="87">
        <v>117</v>
      </c>
      <c r="B117" s="10" t="s">
        <v>286</v>
      </c>
      <c r="C117" s="13" t="s">
        <v>287</v>
      </c>
      <c r="D117" s="9" t="s">
        <v>288</v>
      </c>
      <c r="E117" s="11" t="s">
        <v>7</v>
      </c>
      <c r="F117" s="11">
        <v>300</v>
      </c>
      <c r="G117" s="68"/>
      <c r="H117" s="22">
        <f t="shared" si="1"/>
        <v>0</v>
      </c>
    </row>
    <row r="118" spans="1:8">
      <c r="A118" s="87">
        <v>118</v>
      </c>
      <c r="B118" s="10" t="s">
        <v>289</v>
      </c>
      <c r="C118" s="13" t="s">
        <v>290</v>
      </c>
      <c r="D118" s="9" t="s">
        <v>291</v>
      </c>
      <c r="E118" s="11" t="s">
        <v>156</v>
      </c>
      <c r="F118" s="11">
        <v>300</v>
      </c>
      <c r="G118" s="68"/>
      <c r="H118" s="22">
        <f t="shared" si="1"/>
        <v>0</v>
      </c>
    </row>
    <row r="119" spans="1:8">
      <c r="A119" s="87">
        <v>119</v>
      </c>
      <c r="B119" s="10" t="s">
        <v>289</v>
      </c>
      <c r="C119" s="13" t="s">
        <v>292</v>
      </c>
      <c r="D119" s="9" t="s">
        <v>293</v>
      </c>
      <c r="E119" s="11" t="s">
        <v>7</v>
      </c>
      <c r="F119" s="11">
        <v>600</v>
      </c>
      <c r="G119" s="68"/>
      <c r="H119" s="22">
        <f t="shared" si="1"/>
        <v>0</v>
      </c>
    </row>
    <row r="120" spans="1:8">
      <c r="A120" s="87">
        <v>120</v>
      </c>
      <c r="B120" s="10" t="s">
        <v>36</v>
      </c>
      <c r="C120" s="13" t="s">
        <v>294</v>
      </c>
      <c r="D120" s="9" t="s">
        <v>295</v>
      </c>
      <c r="E120" s="11" t="s">
        <v>7</v>
      </c>
      <c r="F120" s="11">
        <v>300</v>
      </c>
      <c r="G120" s="68"/>
      <c r="H120" s="22">
        <f t="shared" si="1"/>
        <v>0</v>
      </c>
    </row>
    <row r="121" spans="1:8">
      <c r="A121" s="87">
        <v>121</v>
      </c>
      <c r="B121" s="10" t="s">
        <v>296</v>
      </c>
      <c r="C121" s="13" t="s">
        <v>297</v>
      </c>
      <c r="D121" s="9" t="s">
        <v>298</v>
      </c>
      <c r="E121" s="11" t="s">
        <v>16</v>
      </c>
      <c r="F121" s="11">
        <v>18000</v>
      </c>
      <c r="G121" s="68"/>
      <c r="H121" s="22">
        <f t="shared" si="1"/>
        <v>0</v>
      </c>
    </row>
    <row r="122" spans="1:8">
      <c r="A122" s="88"/>
      <c r="B122" s="15" t="s">
        <v>79</v>
      </c>
      <c r="C122" s="16" t="s">
        <v>299</v>
      </c>
      <c r="D122" s="14" t="s">
        <v>300</v>
      </c>
      <c r="E122" s="17" t="s">
        <v>7</v>
      </c>
      <c r="F122" s="17">
        <v>600</v>
      </c>
      <c r="G122" s="73"/>
      <c r="H122" s="22">
        <f t="shared" si="1"/>
        <v>0</v>
      </c>
    </row>
    <row r="123" spans="1:8" ht="20.5" customHeight="1" thickBot="1">
      <c r="A123" s="89"/>
      <c r="B123" s="34"/>
      <c r="C123" s="35"/>
      <c r="D123" s="36"/>
      <c r="E123" s="37"/>
      <c r="F123" s="37"/>
      <c r="G123" s="78" t="s">
        <v>392</v>
      </c>
      <c r="H123" s="38">
        <f>SUBTOTAL(109,H11:H122)</f>
        <v>0</v>
      </c>
    </row>
    <row r="125" spans="1:8">
      <c r="H125" s="7"/>
    </row>
  </sheetData>
  <sheetProtection algorithmName="SHA-512" hashValue="fqRbDpbCNGzYY3m3hHMMBg93dsmDQc689aEPnhWwnfeS0dPBOfZH8NPJr2QmvsREsNnVXqbhnavD0gxtPwVjSw==" saltValue="wqbs8qXowtvOJbsILUG6Gw==" spinCount="100000" sheet="1" objects="1" scenarios="1"/>
  <mergeCells count="8">
    <mergeCell ref="C6:H6"/>
    <mergeCell ref="C4:H4"/>
    <mergeCell ref="C5:H5"/>
    <mergeCell ref="C7:H7"/>
    <mergeCell ref="C8:H8"/>
    <mergeCell ref="A5:B5"/>
    <mergeCell ref="A4:B4"/>
    <mergeCell ref="A6:B8"/>
  </mergeCells>
  <pageMargins left="0.25" right="0.25" top="0.75" bottom="0.75" header="0.3" footer="0.3"/>
  <pageSetup paperSize="9" scale="77" fitToHeight="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9FF5F-2336-4216-B371-C91CA13A136D}">
  <sheetPr>
    <pageSetUpPr fitToPage="1"/>
  </sheetPr>
  <dimension ref="A2:J31"/>
  <sheetViews>
    <sheetView showGridLines="0" topLeftCell="A22" zoomScale="84" zoomScaleNormal="84" zoomScaleSheetLayoutView="85" workbookViewId="0">
      <selection activeCell="E32" sqref="E32"/>
    </sheetView>
  </sheetViews>
  <sheetFormatPr defaultColWidth="9" defaultRowHeight="14.5"/>
  <cols>
    <col min="1" max="1" width="5.7265625" style="2" bestFit="1" customWidth="1"/>
    <col min="2" max="2" width="21" style="2" customWidth="1"/>
    <col min="3" max="3" width="25.90625" style="2" customWidth="1"/>
    <col min="4" max="4" width="23.36328125" style="2" customWidth="1"/>
    <col min="5" max="5" width="12" style="2" bestFit="1" customWidth="1"/>
    <col min="6" max="6" width="10.36328125" style="2" customWidth="1"/>
    <col min="7" max="7" width="12.08984375" style="3" customWidth="1"/>
    <col min="8" max="8" width="17.7265625" style="2" bestFit="1" customWidth="1"/>
    <col min="9" max="9" width="21" style="2" customWidth="1"/>
    <col min="10" max="10" width="14.6328125" style="2" bestFit="1" customWidth="1"/>
    <col min="11" max="16384" width="9" style="2"/>
  </cols>
  <sheetData>
    <row r="2" spans="1:10" ht="26">
      <c r="C2" s="40" t="s">
        <v>407</v>
      </c>
    </row>
    <row r="3" spans="1:10" ht="6" customHeight="1" thickBot="1">
      <c r="C3" s="41"/>
    </row>
    <row r="4" spans="1:10" ht="15">
      <c r="A4" s="93" t="s">
        <v>389</v>
      </c>
      <c r="B4" s="94"/>
      <c r="C4" s="44" t="s">
        <v>391</v>
      </c>
      <c r="D4" s="45"/>
      <c r="E4" s="45"/>
      <c r="F4" s="45"/>
      <c r="G4" s="45"/>
      <c r="H4" s="46"/>
    </row>
    <row r="5" spans="1:10" ht="14.5" customHeight="1" thickBot="1">
      <c r="A5" s="95" t="s">
        <v>390</v>
      </c>
      <c r="B5" s="96"/>
      <c r="C5" s="97" t="s">
        <v>402</v>
      </c>
      <c r="D5" s="98"/>
      <c r="E5" s="98"/>
      <c r="F5" s="98"/>
      <c r="G5" s="98"/>
      <c r="H5" s="99"/>
    </row>
    <row r="6" spans="1:10" ht="15" thickBot="1">
      <c r="D6" s="4"/>
    </row>
    <row r="7" spans="1:10" s="66" customFormat="1" ht="29">
      <c r="A7" s="81" t="s">
        <v>0</v>
      </c>
      <c r="B7" s="82" t="s">
        <v>405</v>
      </c>
      <c r="C7" s="82" t="s">
        <v>2</v>
      </c>
      <c r="D7" s="82" t="s">
        <v>384</v>
      </c>
      <c r="E7" s="82" t="s">
        <v>3</v>
      </c>
      <c r="F7" s="82" t="s">
        <v>383</v>
      </c>
      <c r="G7" s="65" t="s">
        <v>403</v>
      </c>
      <c r="H7" s="90" t="s">
        <v>404</v>
      </c>
    </row>
    <row r="8" spans="1:10">
      <c r="A8" s="83">
        <v>1</v>
      </c>
      <c r="B8" s="92" t="s">
        <v>359</v>
      </c>
      <c r="C8" s="8" t="s">
        <v>361</v>
      </c>
      <c r="D8" s="8" t="s">
        <v>360</v>
      </c>
      <c r="E8" s="11" t="s">
        <v>337</v>
      </c>
      <c r="F8" s="12">
        <v>170</v>
      </c>
      <c r="G8" s="67"/>
      <c r="H8" s="22">
        <f>G8*F8</f>
        <v>0</v>
      </c>
      <c r="I8" s="5"/>
      <c r="J8" s="5"/>
    </row>
    <row r="9" spans="1:10" ht="43.5">
      <c r="A9" s="83">
        <v>2</v>
      </c>
      <c r="B9" s="92" t="s">
        <v>359</v>
      </c>
      <c r="C9" s="8" t="s">
        <v>358</v>
      </c>
      <c r="D9" s="8" t="s">
        <v>357</v>
      </c>
      <c r="E9" s="11" t="s">
        <v>337</v>
      </c>
      <c r="F9" s="12">
        <v>10</v>
      </c>
      <c r="G9" s="67"/>
      <c r="H9" s="22">
        <f t="shared" ref="H9:H28" si="0">G9*F9</f>
        <v>0</v>
      </c>
    </row>
    <row r="10" spans="1:10" ht="29">
      <c r="A10" s="83">
        <v>3</v>
      </c>
      <c r="B10" s="92" t="s">
        <v>332</v>
      </c>
      <c r="C10" s="91" t="s">
        <v>356</v>
      </c>
      <c r="D10" s="8" t="s">
        <v>355</v>
      </c>
      <c r="E10" s="11" t="s">
        <v>354</v>
      </c>
      <c r="F10" s="12">
        <v>3</v>
      </c>
      <c r="G10" s="67"/>
      <c r="H10" s="22">
        <f t="shared" si="0"/>
        <v>0</v>
      </c>
    </row>
    <row r="11" spans="1:10" ht="43.5">
      <c r="A11" s="83">
        <v>4</v>
      </c>
      <c r="B11" s="92" t="s">
        <v>353</v>
      </c>
      <c r="C11" s="8" t="s">
        <v>352</v>
      </c>
      <c r="D11" s="8" t="s">
        <v>351</v>
      </c>
      <c r="E11" s="11" t="s">
        <v>340</v>
      </c>
      <c r="F11" s="12">
        <v>3</v>
      </c>
      <c r="G11" s="67"/>
      <c r="H11" s="22">
        <f t="shared" si="0"/>
        <v>0</v>
      </c>
    </row>
    <row r="12" spans="1:10" ht="29">
      <c r="A12" s="83">
        <v>5</v>
      </c>
      <c r="B12" s="92" t="s">
        <v>350</v>
      </c>
      <c r="C12" s="9" t="s">
        <v>348</v>
      </c>
      <c r="D12" s="9" t="s">
        <v>349</v>
      </c>
      <c r="E12" s="11" t="s">
        <v>340</v>
      </c>
      <c r="F12" s="12">
        <v>9</v>
      </c>
      <c r="G12" s="67"/>
      <c r="H12" s="22">
        <f t="shared" si="0"/>
        <v>0</v>
      </c>
    </row>
    <row r="13" spans="1:10" ht="29">
      <c r="A13" s="83">
        <v>6</v>
      </c>
      <c r="B13" s="92"/>
      <c r="C13" s="13" t="s">
        <v>348</v>
      </c>
      <c r="D13" s="9" t="s">
        <v>347</v>
      </c>
      <c r="E13" s="11" t="s">
        <v>340</v>
      </c>
      <c r="F13" s="12">
        <v>9</v>
      </c>
      <c r="G13" s="67"/>
      <c r="H13" s="22">
        <f t="shared" si="0"/>
        <v>0</v>
      </c>
    </row>
    <row r="14" spans="1:10" ht="43.5">
      <c r="A14" s="83">
        <v>7</v>
      </c>
      <c r="B14" s="92" t="s">
        <v>346</v>
      </c>
      <c r="C14" s="13" t="s">
        <v>345</v>
      </c>
      <c r="D14" s="8" t="s">
        <v>344</v>
      </c>
      <c r="E14" s="11" t="s">
        <v>340</v>
      </c>
      <c r="F14" s="12">
        <v>3</v>
      </c>
      <c r="G14" s="67"/>
      <c r="H14" s="22">
        <f t="shared" si="0"/>
        <v>0</v>
      </c>
    </row>
    <row r="15" spans="1:10" ht="29">
      <c r="A15" s="83">
        <v>8</v>
      </c>
      <c r="B15" s="92" t="s">
        <v>343</v>
      </c>
      <c r="C15" s="13" t="s">
        <v>342</v>
      </c>
      <c r="D15" s="9" t="s">
        <v>341</v>
      </c>
      <c r="E15" s="11" t="s">
        <v>340</v>
      </c>
      <c r="F15" s="12">
        <v>6</v>
      </c>
      <c r="G15" s="67"/>
      <c r="H15" s="22">
        <f t="shared" si="0"/>
        <v>0</v>
      </c>
    </row>
    <row r="16" spans="1:10" ht="41" customHeight="1">
      <c r="A16" s="83">
        <v>9</v>
      </c>
      <c r="B16" s="92" t="s">
        <v>336</v>
      </c>
      <c r="C16" s="13" t="s">
        <v>339</v>
      </c>
      <c r="D16" s="9" t="s">
        <v>338</v>
      </c>
      <c r="E16" s="11" t="s">
        <v>337</v>
      </c>
      <c r="F16" s="12">
        <v>5000</v>
      </c>
      <c r="G16" s="67"/>
      <c r="H16" s="22">
        <f t="shared" si="0"/>
        <v>0</v>
      </c>
    </row>
    <row r="17" spans="1:8" ht="58">
      <c r="A17" s="83">
        <v>10</v>
      </c>
      <c r="B17" s="92" t="s">
        <v>336</v>
      </c>
      <c r="C17" s="13" t="s">
        <v>335</v>
      </c>
      <c r="D17" s="9" t="s">
        <v>334</v>
      </c>
      <c r="E17" s="11" t="s">
        <v>333</v>
      </c>
      <c r="F17" s="12">
        <v>5000</v>
      </c>
      <c r="G17" s="68"/>
      <c r="H17" s="22">
        <f t="shared" si="0"/>
        <v>0</v>
      </c>
    </row>
    <row r="18" spans="1:8" ht="29">
      <c r="A18" s="83">
        <v>11</v>
      </c>
      <c r="B18" s="92" t="s">
        <v>332</v>
      </c>
      <c r="C18" s="13" t="s">
        <v>331</v>
      </c>
      <c r="D18" s="9" t="s">
        <v>330</v>
      </c>
      <c r="E18" s="11" t="s">
        <v>314</v>
      </c>
      <c r="F18" s="12">
        <v>900</v>
      </c>
      <c r="G18" s="68"/>
      <c r="H18" s="22">
        <f t="shared" si="0"/>
        <v>0</v>
      </c>
    </row>
    <row r="19" spans="1:8" ht="29">
      <c r="A19" s="83">
        <v>12</v>
      </c>
      <c r="B19" s="92" t="s">
        <v>326</v>
      </c>
      <c r="C19" s="13" t="s">
        <v>329</v>
      </c>
      <c r="D19" s="9" t="s">
        <v>328</v>
      </c>
      <c r="E19" s="11" t="s">
        <v>327</v>
      </c>
      <c r="F19" s="12">
        <v>600</v>
      </c>
      <c r="G19" s="68"/>
      <c r="H19" s="22">
        <f t="shared" si="0"/>
        <v>0</v>
      </c>
    </row>
    <row r="20" spans="1:8">
      <c r="A20" s="83">
        <v>13</v>
      </c>
      <c r="B20" s="92" t="s">
        <v>326</v>
      </c>
      <c r="C20" s="13" t="s">
        <v>325</v>
      </c>
      <c r="D20" s="9" t="s">
        <v>324</v>
      </c>
      <c r="E20" s="11" t="s">
        <v>323</v>
      </c>
      <c r="F20" s="12">
        <v>1800</v>
      </c>
      <c r="G20" s="68"/>
      <c r="H20" s="22">
        <f t="shared" si="0"/>
        <v>0</v>
      </c>
    </row>
    <row r="21" spans="1:8">
      <c r="A21" s="83">
        <v>14</v>
      </c>
      <c r="B21" s="92" t="s">
        <v>308</v>
      </c>
      <c r="C21" s="13" t="s">
        <v>322</v>
      </c>
      <c r="D21" s="9" t="s">
        <v>321</v>
      </c>
      <c r="E21" s="11" t="s">
        <v>314</v>
      </c>
      <c r="F21" s="12">
        <v>10000</v>
      </c>
      <c r="G21" s="68"/>
      <c r="H21" s="22">
        <f t="shared" si="0"/>
        <v>0</v>
      </c>
    </row>
    <row r="22" spans="1:8">
      <c r="A22" s="83">
        <v>15</v>
      </c>
      <c r="B22" s="92" t="s">
        <v>308</v>
      </c>
      <c r="C22" s="13" t="s">
        <v>320</v>
      </c>
      <c r="D22" s="9" t="s">
        <v>319</v>
      </c>
      <c r="E22" s="11" t="s">
        <v>314</v>
      </c>
      <c r="F22" s="12">
        <v>10000</v>
      </c>
      <c r="G22" s="68"/>
      <c r="H22" s="22">
        <f t="shared" si="0"/>
        <v>0</v>
      </c>
    </row>
    <row r="23" spans="1:8">
      <c r="A23" s="83">
        <v>16</v>
      </c>
      <c r="B23" s="92"/>
      <c r="C23" s="13" t="s">
        <v>318</v>
      </c>
      <c r="D23" s="9" t="s">
        <v>317</v>
      </c>
      <c r="E23" s="11" t="s">
        <v>314</v>
      </c>
      <c r="F23" s="11">
        <v>10000</v>
      </c>
      <c r="G23" s="68"/>
      <c r="H23" s="22">
        <f t="shared" si="0"/>
        <v>0</v>
      </c>
    </row>
    <row r="24" spans="1:8">
      <c r="A24" s="83">
        <v>17</v>
      </c>
      <c r="B24" s="92" t="s">
        <v>308</v>
      </c>
      <c r="C24" s="13" t="s">
        <v>316</v>
      </c>
      <c r="D24" s="9" t="s">
        <v>315</v>
      </c>
      <c r="E24" s="11" t="s">
        <v>314</v>
      </c>
      <c r="F24" s="11">
        <v>10000</v>
      </c>
      <c r="G24" s="68"/>
      <c r="H24" s="22">
        <f t="shared" si="0"/>
        <v>0</v>
      </c>
    </row>
    <row r="25" spans="1:8" ht="43.5">
      <c r="A25" s="83">
        <v>18</v>
      </c>
      <c r="B25" s="92" t="s">
        <v>308</v>
      </c>
      <c r="C25" s="13" t="s">
        <v>313</v>
      </c>
      <c r="D25" s="9" t="s">
        <v>312</v>
      </c>
      <c r="E25" s="11" t="s">
        <v>309</v>
      </c>
      <c r="F25" s="11">
        <v>1000</v>
      </c>
      <c r="G25" s="68"/>
      <c r="H25" s="22">
        <f t="shared" si="0"/>
        <v>0</v>
      </c>
    </row>
    <row r="26" spans="1:8" s="6" customFormat="1" ht="43.5">
      <c r="A26" s="83">
        <v>19</v>
      </c>
      <c r="B26" s="92" t="s">
        <v>308</v>
      </c>
      <c r="C26" s="13" t="s">
        <v>311</v>
      </c>
      <c r="D26" s="9" t="s">
        <v>310</v>
      </c>
      <c r="E26" s="11" t="s">
        <v>309</v>
      </c>
      <c r="F26" s="11">
        <v>1000</v>
      </c>
      <c r="G26" s="68"/>
      <c r="H26" s="22">
        <f t="shared" si="0"/>
        <v>0</v>
      </c>
    </row>
    <row r="27" spans="1:8" ht="43.5">
      <c r="A27" s="83">
        <v>20</v>
      </c>
      <c r="B27" s="92" t="s">
        <v>308</v>
      </c>
      <c r="C27" s="13" t="s">
        <v>307</v>
      </c>
      <c r="D27" s="9" t="s">
        <v>306</v>
      </c>
      <c r="E27" s="11" t="s">
        <v>303</v>
      </c>
      <c r="F27" s="11">
        <v>300</v>
      </c>
      <c r="G27" s="68"/>
      <c r="H27" s="22">
        <f>G27*F27</f>
        <v>0</v>
      </c>
    </row>
    <row r="28" spans="1:8" ht="43.5">
      <c r="A28" s="83">
        <v>21</v>
      </c>
      <c r="B28" s="92"/>
      <c r="C28" s="13" t="s">
        <v>305</v>
      </c>
      <c r="D28" s="9" t="s">
        <v>304</v>
      </c>
      <c r="E28" s="11" t="s">
        <v>303</v>
      </c>
      <c r="F28" s="11">
        <v>300</v>
      </c>
      <c r="G28" s="68"/>
      <c r="H28" s="22">
        <f t="shared" si="0"/>
        <v>0</v>
      </c>
    </row>
    <row r="29" spans="1:8" ht="20.5" customHeight="1" thickBot="1">
      <c r="A29" s="83"/>
      <c r="B29" s="74"/>
      <c r="C29" s="75"/>
      <c r="D29" s="76"/>
      <c r="E29" s="77"/>
      <c r="F29" s="77"/>
      <c r="G29" s="78" t="s">
        <v>392</v>
      </c>
      <c r="H29" s="38">
        <f>SUBTOTAL(109,H8:H28)</f>
        <v>0</v>
      </c>
    </row>
    <row r="31" spans="1:8">
      <c r="H31" s="7"/>
    </row>
  </sheetData>
  <sheetProtection algorithmName="SHA-512" hashValue="FBbqF+UHjRp7jAbysuPwj0bQN8g8dDNTpHJQNzWEv2pNMaYxfaH62ZiDzNqqP6SHa8u3TAJXL16aORbM2hfdwQ==" saltValue="ob8aMH19HkvWr+zPT7fDpg==" spinCount="100000" sheet="1" objects="1" scenarios="1"/>
  <mergeCells count="4">
    <mergeCell ref="A4:B4"/>
    <mergeCell ref="C4:H4"/>
    <mergeCell ref="A5:B5"/>
    <mergeCell ref="C5:H5"/>
  </mergeCells>
  <pageMargins left="0.25" right="0.25" top="0.75" bottom="0.75" header="0.3" footer="0.3"/>
  <pageSetup paperSize="9" scale="77" fitToHeight="0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47421-97C3-406C-931B-5C21B1643C5A}">
  <sheetPr>
    <pageSetUpPr fitToPage="1"/>
  </sheetPr>
  <dimension ref="A2:I25"/>
  <sheetViews>
    <sheetView showGridLines="0" tabSelected="1" zoomScale="84" zoomScaleNormal="84" zoomScaleSheetLayoutView="85" workbookViewId="0">
      <selection activeCell="D10" sqref="D10"/>
    </sheetView>
  </sheetViews>
  <sheetFormatPr defaultColWidth="9" defaultRowHeight="14.5"/>
  <cols>
    <col min="1" max="1" width="5.7265625" style="2" bestFit="1" customWidth="1"/>
    <col min="2" max="2" width="25.90625" style="2" customWidth="1"/>
    <col min="3" max="3" width="23.36328125" style="2" customWidth="1"/>
    <col min="4" max="4" width="12" style="2" bestFit="1" customWidth="1"/>
    <col min="5" max="5" width="11.36328125" style="2" customWidth="1"/>
    <col min="6" max="6" width="13.26953125" style="3" customWidth="1"/>
    <col min="7" max="7" width="17.7265625" style="2" bestFit="1" customWidth="1"/>
    <col min="8" max="8" width="21" style="2" customWidth="1"/>
    <col min="9" max="9" width="14.6328125" style="2" bestFit="1" customWidth="1"/>
    <col min="10" max="16384" width="9" style="2"/>
  </cols>
  <sheetData>
    <row r="2" spans="1:9" ht="26">
      <c r="B2" s="40" t="s">
        <v>411</v>
      </c>
    </row>
    <row r="3" spans="1:9" ht="6" customHeight="1" thickBot="1">
      <c r="B3" s="41"/>
    </row>
    <row r="4" spans="1:9" ht="15">
      <c r="A4" s="116" t="s">
        <v>389</v>
      </c>
      <c r="B4" s="117"/>
      <c r="C4" s="120" t="s">
        <v>391</v>
      </c>
      <c r="D4" s="121"/>
      <c r="E4" s="121"/>
      <c r="F4" s="121"/>
      <c r="G4" s="122"/>
    </row>
    <row r="5" spans="1:9" ht="14.5" customHeight="1" thickBot="1">
      <c r="A5" s="118" t="s">
        <v>390</v>
      </c>
      <c r="B5" s="119"/>
      <c r="C5" s="123" t="s">
        <v>402</v>
      </c>
      <c r="D5" s="124"/>
      <c r="E5" s="124"/>
      <c r="F5" s="124"/>
      <c r="G5" s="125"/>
    </row>
    <row r="6" spans="1:9" ht="15" thickBot="1">
      <c r="C6" s="4"/>
    </row>
    <row r="7" spans="1:9" s="66" customFormat="1" ht="29.5" thickBot="1">
      <c r="A7" s="102" t="s">
        <v>0</v>
      </c>
      <c r="B7" s="103" t="s">
        <v>2</v>
      </c>
      <c r="C7" s="103" t="s">
        <v>384</v>
      </c>
      <c r="D7" s="103" t="s">
        <v>3</v>
      </c>
      <c r="E7" s="103" t="s">
        <v>383</v>
      </c>
      <c r="F7" s="104" t="s">
        <v>403</v>
      </c>
      <c r="G7" s="105" t="s">
        <v>404</v>
      </c>
    </row>
    <row r="8" spans="1:9" ht="20.5" customHeight="1">
      <c r="A8" s="106">
        <v>1</v>
      </c>
      <c r="B8" s="107" t="s">
        <v>382</v>
      </c>
      <c r="C8" s="108" t="s">
        <v>381</v>
      </c>
      <c r="D8" s="114" t="s">
        <v>408</v>
      </c>
      <c r="E8" s="114">
        <v>30000</v>
      </c>
      <c r="F8" s="109"/>
      <c r="G8" s="110">
        <f>F8*E8</f>
        <v>0</v>
      </c>
      <c r="H8" s="5"/>
      <c r="I8" s="5"/>
    </row>
    <row r="9" spans="1:9" ht="20.5" customHeight="1">
      <c r="A9" s="101">
        <v>2</v>
      </c>
      <c r="B9" s="111" t="s">
        <v>380</v>
      </c>
      <c r="C9" s="112" t="s">
        <v>379</v>
      </c>
      <c r="D9" s="115" t="s">
        <v>409</v>
      </c>
      <c r="E9" s="115">
        <v>2</v>
      </c>
      <c r="F9" s="79"/>
      <c r="G9" s="113">
        <f t="shared" ref="G9:G22" si="0">F9*E9</f>
        <v>0</v>
      </c>
    </row>
    <row r="10" spans="1:9" ht="20.5" customHeight="1">
      <c r="A10" s="101">
        <v>3</v>
      </c>
      <c r="B10" s="111" t="s">
        <v>378</v>
      </c>
      <c r="C10" s="112" t="s">
        <v>376</v>
      </c>
      <c r="D10" s="115" t="s">
        <v>409</v>
      </c>
      <c r="E10" s="115">
        <v>3</v>
      </c>
      <c r="F10" s="79"/>
      <c r="G10" s="113">
        <f t="shared" si="0"/>
        <v>0</v>
      </c>
    </row>
    <row r="11" spans="1:9" ht="20.5" customHeight="1">
      <c r="A11" s="101">
        <v>4</v>
      </c>
      <c r="B11" s="111" t="s">
        <v>377</v>
      </c>
      <c r="C11" s="112" t="s">
        <v>376</v>
      </c>
      <c r="D11" s="115" t="s">
        <v>409</v>
      </c>
      <c r="E11" s="115">
        <v>4</v>
      </c>
      <c r="F11" s="79"/>
      <c r="G11" s="113">
        <f t="shared" si="0"/>
        <v>0</v>
      </c>
    </row>
    <row r="12" spans="1:9" ht="20.5" customHeight="1">
      <c r="A12" s="101">
        <v>5</v>
      </c>
      <c r="B12" s="111" t="s">
        <v>375</v>
      </c>
      <c r="C12" s="112" t="s">
        <v>385</v>
      </c>
      <c r="D12" s="115" t="s">
        <v>409</v>
      </c>
      <c r="E12" s="115">
        <v>3</v>
      </c>
      <c r="F12" s="79"/>
      <c r="G12" s="113">
        <f t="shared" si="0"/>
        <v>0</v>
      </c>
    </row>
    <row r="13" spans="1:9" ht="20.5" customHeight="1">
      <c r="A13" s="101">
        <v>6</v>
      </c>
      <c r="B13" s="111" t="s">
        <v>374</v>
      </c>
      <c r="C13" s="112" t="s">
        <v>373</v>
      </c>
      <c r="D13" s="115" t="s">
        <v>409</v>
      </c>
      <c r="E13" s="115">
        <v>3</v>
      </c>
      <c r="F13" s="79"/>
      <c r="G13" s="113">
        <f t="shared" si="0"/>
        <v>0</v>
      </c>
    </row>
    <row r="14" spans="1:9" ht="20.5" customHeight="1">
      <c r="A14" s="101">
        <v>7</v>
      </c>
      <c r="B14" s="111" t="s">
        <v>372</v>
      </c>
      <c r="C14" s="112" t="s">
        <v>371</v>
      </c>
      <c r="D14" s="115" t="s">
        <v>409</v>
      </c>
      <c r="E14" s="115">
        <v>18000</v>
      </c>
      <c r="F14" s="79"/>
      <c r="G14" s="113">
        <f t="shared" si="0"/>
        <v>0</v>
      </c>
    </row>
    <row r="15" spans="1:9" ht="20.5" customHeight="1">
      <c r="A15" s="101">
        <v>8</v>
      </c>
      <c r="B15" s="111" t="s">
        <v>370</v>
      </c>
      <c r="C15" s="112" t="s">
        <v>386</v>
      </c>
      <c r="D15" s="115" t="s">
        <v>409</v>
      </c>
      <c r="E15" s="115">
        <v>120</v>
      </c>
      <c r="F15" s="79"/>
      <c r="G15" s="113">
        <f t="shared" si="0"/>
        <v>0</v>
      </c>
    </row>
    <row r="16" spans="1:9" ht="20.5" customHeight="1">
      <c r="A16" s="101">
        <v>9</v>
      </c>
      <c r="B16" s="111" t="s">
        <v>369</v>
      </c>
      <c r="C16" s="112" t="s">
        <v>387</v>
      </c>
      <c r="D16" s="115" t="s">
        <v>410</v>
      </c>
      <c r="E16" s="115">
        <v>600</v>
      </c>
      <c r="F16" s="79"/>
      <c r="G16" s="113">
        <f t="shared" si="0"/>
        <v>0</v>
      </c>
    </row>
    <row r="17" spans="1:7" ht="20.5" customHeight="1">
      <c r="A17" s="101">
        <v>10</v>
      </c>
      <c r="B17" s="111" t="s">
        <v>368</v>
      </c>
      <c r="C17" s="112" t="s">
        <v>387</v>
      </c>
      <c r="D17" s="115" t="s">
        <v>410</v>
      </c>
      <c r="E17" s="115">
        <v>600</v>
      </c>
      <c r="F17" s="80"/>
      <c r="G17" s="113">
        <f t="shared" si="0"/>
        <v>0</v>
      </c>
    </row>
    <row r="18" spans="1:7" ht="20.5" customHeight="1">
      <c r="A18" s="101">
        <v>11</v>
      </c>
      <c r="B18" s="111" t="s">
        <v>367</v>
      </c>
      <c r="C18" s="112" t="s">
        <v>387</v>
      </c>
      <c r="D18" s="115" t="s">
        <v>410</v>
      </c>
      <c r="E18" s="115">
        <v>300</v>
      </c>
      <c r="F18" s="80"/>
      <c r="G18" s="113">
        <f t="shared" si="0"/>
        <v>0</v>
      </c>
    </row>
    <row r="19" spans="1:7" ht="20.5" customHeight="1">
      <c r="A19" s="101">
        <v>12</v>
      </c>
      <c r="B19" s="111" t="s">
        <v>366</v>
      </c>
      <c r="C19" s="112" t="s">
        <v>387</v>
      </c>
      <c r="D19" s="115" t="s">
        <v>410</v>
      </c>
      <c r="E19" s="115">
        <v>300</v>
      </c>
      <c r="F19" s="80"/>
      <c r="G19" s="113">
        <f t="shared" si="0"/>
        <v>0</v>
      </c>
    </row>
    <row r="20" spans="1:7" ht="20.5" customHeight="1">
      <c r="A20" s="101">
        <v>13</v>
      </c>
      <c r="B20" s="111" t="s">
        <v>365</v>
      </c>
      <c r="C20" s="112" t="s">
        <v>387</v>
      </c>
      <c r="D20" s="115" t="s">
        <v>410</v>
      </c>
      <c r="E20" s="115">
        <v>300</v>
      </c>
      <c r="F20" s="80"/>
      <c r="G20" s="113">
        <f t="shared" si="0"/>
        <v>0</v>
      </c>
    </row>
    <row r="21" spans="1:7" ht="20.5" customHeight="1">
      <c r="A21" s="101">
        <v>14</v>
      </c>
      <c r="B21" s="111" t="s">
        <v>364</v>
      </c>
      <c r="C21" s="112" t="s">
        <v>388</v>
      </c>
      <c r="D21" s="115" t="s">
        <v>409</v>
      </c>
      <c r="E21" s="115">
        <v>1</v>
      </c>
      <c r="F21" s="80"/>
      <c r="G21" s="113">
        <f t="shared" si="0"/>
        <v>0</v>
      </c>
    </row>
    <row r="22" spans="1:7" ht="20.5" customHeight="1">
      <c r="A22" s="101">
        <v>15</v>
      </c>
      <c r="B22" s="111" t="s">
        <v>363</v>
      </c>
      <c r="C22" s="112">
        <v>0.99</v>
      </c>
      <c r="D22" s="115" t="s">
        <v>362</v>
      </c>
      <c r="E22" s="115">
        <v>300</v>
      </c>
      <c r="F22" s="80"/>
      <c r="G22" s="113">
        <f t="shared" si="0"/>
        <v>0</v>
      </c>
    </row>
    <row r="23" spans="1:7" ht="20.5" customHeight="1" thickBot="1">
      <c r="A23" s="71"/>
      <c r="B23" s="75"/>
      <c r="C23" s="76"/>
      <c r="D23" s="77"/>
      <c r="E23" s="77"/>
      <c r="F23" s="78" t="s">
        <v>392</v>
      </c>
      <c r="G23" s="100">
        <f>SUBTOTAL(109,G8:G22)</f>
        <v>0</v>
      </c>
    </row>
    <row r="25" spans="1:7">
      <c r="G25" s="7"/>
    </row>
  </sheetData>
  <sheetProtection algorithmName="SHA-512" hashValue="JYtGmUHqyPyqeS5ANprzyb0eP2/UFdNdig7JOfECCQ27OBmQIDBwUf5PTf0xIO8BMtCRWSG54sZeeB5TvCMfVQ==" saltValue="JfciaQh3DR+3FV7I8xj3SA==" spinCount="100000" sheet="1" objects="1" scenarios="1"/>
  <mergeCells count="4">
    <mergeCell ref="A4:B4"/>
    <mergeCell ref="A5:B5"/>
    <mergeCell ref="C4:G4"/>
    <mergeCell ref="C5:G5"/>
  </mergeCells>
  <phoneticPr fontId="17" type="noConversion"/>
  <pageMargins left="0.25" right="0.25" top="0.75" bottom="0.75" header="0.3" footer="0.3"/>
  <pageSetup paperSize="9" scale="90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Drugs</vt:lpstr>
      <vt:lpstr>Medical Equipment</vt:lpstr>
      <vt:lpstr>Laboratory Supplies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Abdilatif Ali</cp:lastModifiedBy>
  <cp:lastPrinted>2022-03-29T09:17:17Z</cp:lastPrinted>
  <dcterms:created xsi:type="dcterms:W3CDTF">2021-04-29T09:05:00Z</dcterms:created>
  <dcterms:modified xsi:type="dcterms:W3CDTF">2022-03-29T09:47:48Z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039ABB314FBE494FA43F8E1C909BC427</vt:lpwstr>
  </property>
  <property fmtid="{D5CDD505-2E9C-101B-9397-08002B2CF9AE}" pid="3" name="KSOProductBuildVer">
    <vt:lpwstr>1033-11.2.0.11029</vt:lpwstr>
  </property>
</Properties>
</file>