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teye\Documents\"/>
    </mc:Choice>
  </mc:AlternateContent>
  <xr:revisionPtr revIDLastSave="0" documentId="8_{F20FB3F2-293C-4727-B570-A3FD3410C088}" xr6:coauthVersionLast="36" xr6:coauthVersionMax="36" xr10:uidLastSave="{00000000-0000-0000-0000-000000000000}"/>
  <bookViews>
    <workbookView xWindow="0" yWindow="0" windowWidth="23040" windowHeight="8196" xr2:uid="{00000000-000D-0000-FFFF-FFFF00000000}"/>
  </bookViews>
  <sheets>
    <sheet name="BOQ" sheetId="9" r:id="rId1"/>
  </sheets>
  <calcPr calcId="191029"/>
</workbook>
</file>

<file path=xl/calcChain.xml><?xml version="1.0" encoding="utf-8"?>
<calcChain xmlns="http://schemas.openxmlformats.org/spreadsheetml/2006/main">
  <c r="D18" i="9" l="1"/>
  <c r="D28" i="9"/>
  <c r="D27" i="9"/>
  <c r="D23" i="9"/>
  <c r="D20" i="9"/>
  <c r="D19" i="9"/>
  <c r="D17" i="9"/>
  <c r="D14" i="9"/>
  <c r="D13" i="9"/>
  <c r="D12" i="9"/>
  <c r="D11" i="9"/>
  <c r="D10" i="9"/>
  <c r="D9" i="9"/>
  <c r="D7" i="9"/>
  <c r="D6" i="9"/>
</calcChain>
</file>

<file path=xl/sharedStrings.xml><?xml version="1.0" encoding="utf-8"?>
<sst xmlns="http://schemas.openxmlformats.org/spreadsheetml/2006/main" count="57" uniqueCount="46">
  <si>
    <t>Item Description</t>
  </si>
  <si>
    <t>Unit</t>
  </si>
  <si>
    <t>QTY</t>
  </si>
  <si>
    <r>
      <t>M</t>
    </r>
    <r>
      <rPr>
        <vertAlign val="superscript"/>
        <sz val="12"/>
        <color indexed="8"/>
        <rFont val="Gill Sans MT"/>
        <family val="2"/>
      </rPr>
      <t>2</t>
    </r>
  </si>
  <si>
    <r>
      <t>M</t>
    </r>
    <r>
      <rPr>
        <vertAlign val="superscript"/>
        <sz val="12"/>
        <color indexed="8"/>
        <rFont val="Gill Sans MT"/>
        <family val="2"/>
      </rPr>
      <t>3</t>
    </r>
  </si>
  <si>
    <t>Item No.</t>
  </si>
  <si>
    <t>unit price in US</t>
  </si>
  <si>
    <t>Total Amount in US</t>
  </si>
  <si>
    <t xml:space="preserve">Allow for clearing the site from any debris, trees, roots, etc, filling hollows and leveling </t>
  </si>
  <si>
    <t>Ls</t>
  </si>
  <si>
    <t xml:space="preserve">Return and back fill and ram part of the excavated soil around the foundation </t>
  </si>
  <si>
    <t>Plinth area filling : fill the plinth area with selected materials of 150mm layer well compacted</t>
  </si>
  <si>
    <r>
      <rPr>
        <b/>
        <sz val="12"/>
        <color indexed="8"/>
        <rFont val="Gill Sans MT"/>
        <family val="2"/>
      </rPr>
      <t xml:space="preserve">Concrete work:                                                                 </t>
    </r>
    <r>
      <rPr>
        <sz val="12"/>
        <color indexed="8"/>
        <rFont val="Gill Sans MT"/>
        <family val="2"/>
      </rPr>
      <t>construct RCC foundation ground beam 0.2x0.4 with main bars 12mm di and stirrups of 6mm @300mm c/c</t>
    </r>
  </si>
  <si>
    <t xml:space="preserve">Total for sub structure </t>
  </si>
  <si>
    <t xml:space="preserve">Superstructure </t>
  </si>
  <si>
    <t>Masonry brickwork: Construct a 200mm thick superstructure walls of coursed cement/sand bricks jointed with 1:4 mix ratio of cement and sand mortar.</t>
  </si>
  <si>
    <r>
      <t>M</t>
    </r>
    <r>
      <rPr>
        <vertAlign val="superscript"/>
        <sz val="12"/>
        <color indexed="8"/>
        <rFont val="Gill Sans MT"/>
        <family val="2"/>
      </rPr>
      <t>3</t>
    </r>
    <r>
      <rPr>
        <sz val="10"/>
        <rFont val="Arial"/>
      </rPr>
      <t/>
    </r>
  </si>
  <si>
    <t xml:space="preserve">Total for Superstructure </t>
  </si>
  <si>
    <t>Roof Structrure</t>
  </si>
  <si>
    <t>Provide and fix the timber fascia board nailed to the timber beams size 1"x8"</t>
  </si>
  <si>
    <t>ML</t>
  </si>
  <si>
    <t>Total for the superstructure</t>
  </si>
  <si>
    <t>Rendering/Decoration work</t>
  </si>
  <si>
    <r>
      <rPr>
        <b/>
        <sz val="12"/>
        <color indexed="8"/>
        <rFont val="Gill Sans MT"/>
        <family val="2"/>
      </rPr>
      <t xml:space="preserve">Plastering:     </t>
    </r>
    <r>
      <rPr>
        <sz val="12"/>
        <color indexed="8"/>
        <rFont val="Gill Sans MT"/>
        <family val="2"/>
      </rPr>
      <t xml:space="preserve">                                                                       - plaster with 12mm thick mortar on the walls, and beams both inside and outside.</t>
    </r>
  </si>
  <si>
    <t>Total for Rendering/dec</t>
  </si>
  <si>
    <t>Exteranal opennings</t>
  </si>
  <si>
    <t>no</t>
  </si>
  <si>
    <t>Visibility hand writing</t>
  </si>
  <si>
    <t>Substructure</t>
  </si>
  <si>
    <t xml:space="preserve">World vision international </t>
  </si>
  <si>
    <t xml:space="preserve">Provide and lay hardcore with gravel/ sand blinding to hard core fill 100mm layer </t>
  </si>
  <si>
    <t>Doors (2mx1.6m)</t>
  </si>
  <si>
    <t>Total for external openning</t>
  </si>
  <si>
    <t>construct RCC Lintel beam 0.2x0.2 with main bars 10mm di and stirrups of 6mm @300mm c/c</t>
  </si>
  <si>
    <t>Total cost for Hay store</t>
  </si>
  <si>
    <r>
      <t>M</t>
    </r>
    <r>
      <rPr>
        <vertAlign val="superscript"/>
        <sz val="12"/>
        <color indexed="8"/>
        <rFont val="Gill Sans MT"/>
        <family val="2"/>
      </rPr>
      <t>2</t>
    </r>
    <r>
      <rPr>
        <sz val="10"/>
        <rFont val="Arial"/>
      </rPr>
      <t/>
    </r>
  </si>
  <si>
    <t>Construct a masonry stone wall jointed with 1:4 mortar cement/sand (0.4x0.6x42)</t>
  </si>
  <si>
    <t>Roof Cladding:                                                                  -Fix and provide the following truss members including the galvanized- prepaited corrugated iron sheets gauge 28 complete with nails, straps, and holding -down by hoop iron bars embedded in the above mentioned tie beam.</t>
  </si>
  <si>
    <r>
      <rPr>
        <b/>
        <sz val="12"/>
        <color indexed="8"/>
        <rFont val="Gill Sans MT"/>
        <family val="2"/>
      </rPr>
      <t xml:space="preserve">White washing &amp; Distempering work     </t>
    </r>
    <r>
      <rPr>
        <sz val="12"/>
        <color indexed="8"/>
        <rFont val="Gill Sans MT"/>
        <family val="2"/>
      </rPr>
      <t xml:space="preserve">                                                                       - Apply two coats of White washing and distempering both sides of walls, and beams both inside and outside.</t>
    </r>
  </si>
  <si>
    <t>Construct RCC Footings 0.3x0.3x0.5 for 30 GI pipe of 4m height  75mm , 12mm bars, ratio 1:2:4</t>
  </si>
  <si>
    <t>M</t>
  </si>
  <si>
    <t>Construct 10cm thick  floor lean concrete base with cement screed</t>
  </si>
  <si>
    <t>Ex-pin for Ventilation: Construct a Ex-pin with SHS box of 40x40x1.2mm, Vertically and horizantal bars weldded well to the metal pillars with 1m spacing)</t>
  </si>
  <si>
    <t>Excavation the foundation trench to a depth of 400mm.</t>
  </si>
  <si>
    <t>Install and fix 75mm MS GIPipes 20 pcs of 4m height</t>
  </si>
  <si>
    <t xml:space="preserve">Hay Store construction (Dim: 16m * 6m) Beerato Odweyne District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</si>
</sst>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[$$-409]* #,##0.0_);_([$$-409]* \(#,##0.0\);_([$$-409]* &quot;-&quot;?_);_(@_)"/>
  </numFmts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2"/>
      <color indexed="8"/>
      <name val="Gill Sans MT"/>
      <family val="2"/>
    </font>
    <font>
      <vertAlign val="superscript"/>
      <sz val="12"/>
      <color indexed="8"/>
      <name val="Gill Sans MT"/>
      <family val="2"/>
    </font>
    <font>
      <b/>
      <sz val="12"/>
      <color indexed="8"/>
      <name val="Gill Sans MT"/>
      <family val="2"/>
    </font>
    <font>
      <b/>
      <sz val="14"/>
      <color indexed="8"/>
      <name val="Gill Sans MT"/>
      <family val="2"/>
    </font>
    <font>
      <sz val="16"/>
      <color indexed="8"/>
      <name val="Gill Sans MT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0" fillId="0" borderId="0" xfId="0" applyBorder="1"/>
    <xf numFmtId="0" fontId="3" fillId="2" borderId="1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vertical="center" wrapText="1"/>
    </xf>
    <xf numFmtId="0" fontId="3" fillId="2" borderId="1" xfId="3" applyFont="1" applyFill="1" applyBorder="1" applyAlignment="1">
      <alignment horizontal="righ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right" vertical="center"/>
    </xf>
    <xf numFmtId="0" fontId="3" fillId="2" borderId="2" xfId="3" applyFont="1" applyFill="1" applyBorder="1" applyAlignment="1">
      <alignment vertical="center" wrapText="1"/>
    </xf>
    <xf numFmtId="0" fontId="3" fillId="2" borderId="0" xfId="3" applyFont="1" applyFill="1" applyBorder="1" applyAlignment="1">
      <alignment vertical="center" wrapText="1"/>
    </xf>
    <xf numFmtId="0" fontId="3" fillId="2" borderId="0" xfId="3" applyFont="1" applyFill="1" applyBorder="1" applyAlignment="1">
      <alignment horizontal="center" vertical="center"/>
    </xf>
    <xf numFmtId="165" fontId="5" fillId="2" borderId="2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0" xfId="1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left" vertical="top" wrapText="1"/>
    </xf>
    <xf numFmtId="0" fontId="5" fillId="2" borderId="2" xfId="3" applyFont="1" applyFill="1" applyBorder="1" applyAlignment="1">
      <alignment vertical="center" wrapText="1"/>
    </xf>
    <xf numFmtId="0" fontId="3" fillId="3" borderId="1" xfId="3" applyFont="1" applyFill="1" applyBorder="1" applyAlignment="1">
      <alignment horizontal="center" vertical="center"/>
    </xf>
    <xf numFmtId="0" fontId="5" fillId="3" borderId="1" xfId="3" applyFont="1" applyFill="1" applyBorder="1" applyAlignment="1">
      <alignment vertical="center" wrapText="1"/>
    </xf>
    <xf numFmtId="0" fontId="3" fillId="3" borderId="1" xfId="3" applyFont="1" applyFill="1" applyBorder="1" applyAlignment="1">
      <alignment horizontal="right" vertical="center"/>
    </xf>
    <xf numFmtId="1" fontId="5" fillId="3" borderId="1" xfId="3" applyNumberFormat="1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center" vertical="center"/>
    </xf>
    <xf numFmtId="164" fontId="3" fillId="2" borderId="2" xfId="1" applyFont="1" applyFill="1" applyBorder="1" applyAlignment="1">
      <alignment horizontal="right" vertical="center"/>
    </xf>
    <xf numFmtId="0" fontId="0" fillId="0" borderId="1" xfId="0" applyBorder="1"/>
    <xf numFmtId="0" fontId="6" fillId="2" borderId="1" xfId="3" applyFont="1" applyFill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0" fontId="5" fillId="4" borderId="3" xfId="3" applyFont="1" applyFill="1" applyBorder="1" applyAlignment="1">
      <alignment horizontal="center" vertical="center" wrapText="1"/>
    </xf>
    <xf numFmtId="0" fontId="3" fillId="4" borderId="3" xfId="3" applyFont="1" applyFill="1" applyBorder="1" applyAlignment="1">
      <alignment horizontal="center" vertical="center"/>
    </xf>
    <xf numFmtId="0" fontId="3" fillId="4" borderId="3" xfId="3" applyFont="1" applyFill="1" applyBorder="1" applyAlignment="1">
      <alignment horizontal="right" vertical="center"/>
    </xf>
    <xf numFmtId="1" fontId="5" fillId="4" borderId="3" xfId="3" applyNumberFormat="1" applyFont="1" applyFill="1" applyBorder="1" applyAlignment="1">
      <alignment horizontal="center" vertical="center"/>
    </xf>
    <xf numFmtId="1" fontId="5" fillId="4" borderId="4" xfId="2" applyNumberFormat="1" applyFont="1" applyFill="1" applyBorder="1" applyAlignment="1">
      <alignment horizontal="center" vertical="center"/>
    </xf>
    <xf numFmtId="0" fontId="5" fillId="4" borderId="1" xfId="3" applyFont="1" applyFill="1" applyBorder="1" applyAlignment="1">
      <alignment vertical="center" wrapText="1"/>
    </xf>
    <xf numFmtId="0" fontId="3" fillId="4" borderId="1" xfId="3" applyFont="1" applyFill="1" applyBorder="1" applyAlignment="1">
      <alignment horizontal="right" vertical="center"/>
    </xf>
    <xf numFmtId="1" fontId="5" fillId="4" borderId="1" xfId="3" applyNumberFormat="1" applyFont="1" applyFill="1" applyBorder="1" applyAlignment="1">
      <alignment horizontal="center" vertical="center"/>
    </xf>
    <xf numFmtId="164" fontId="5" fillId="4" borderId="1" xfId="1" applyFont="1" applyFill="1" applyBorder="1" applyAlignment="1">
      <alignment horizontal="center" vertical="center"/>
    </xf>
    <xf numFmtId="0" fontId="3" fillId="4" borderId="2" xfId="3" applyFont="1" applyFill="1" applyBorder="1" applyAlignment="1">
      <alignment horizontal="center" vertical="center"/>
    </xf>
    <xf numFmtId="0" fontId="5" fillId="4" borderId="2" xfId="3" applyFont="1" applyFill="1" applyBorder="1" applyAlignment="1">
      <alignment vertical="center" wrapText="1"/>
    </xf>
    <xf numFmtId="0" fontId="3" fillId="4" borderId="2" xfId="3" applyFont="1" applyFill="1" applyBorder="1" applyAlignment="1">
      <alignment horizontal="right" vertical="center"/>
    </xf>
    <xf numFmtId="165" fontId="5" fillId="4" borderId="2" xfId="1" applyNumberFormat="1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</cellXfs>
  <cellStyles count="4">
    <cellStyle name="Currency" xfId="1" builtinId="4"/>
    <cellStyle name="Currency 3" xfId="2" xr:uid="{00000000-0005-0000-0000-000001000000}"/>
    <cellStyle name="Normal" xfId="0" builtinId="0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5"/>
  <sheetViews>
    <sheetView tabSelected="1" workbookViewId="0">
      <selection activeCell="J4" sqref="J4"/>
    </sheetView>
  </sheetViews>
  <sheetFormatPr defaultRowHeight="13.2" x14ac:dyDescent="0.25"/>
  <cols>
    <col min="1" max="1" width="10.5546875" customWidth="1"/>
    <col min="2" max="2" width="51.88671875" customWidth="1"/>
    <col min="3" max="3" width="16.109375" customWidth="1"/>
    <col min="4" max="4" width="6.6640625" bestFit="1" customWidth="1"/>
    <col min="5" max="5" width="11.5546875" customWidth="1"/>
    <col min="6" max="6" width="15.5546875" customWidth="1"/>
  </cols>
  <sheetData>
    <row r="2" spans="1:7" ht="17.399999999999999" x14ac:dyDescent="0.3">
      <c r="A2" s="21"/>
      <c r="B2" s="43" t="s">
        <v>29</v>
      </c>
      <c r="C2" s="44"/>
      <c r="D2" s="44"/>
      <c r="E2" s="44"/>
      <c r="F2" s="45"/>
    </row>
    <row r="3" spans="1:7" ht="29.4" customHeight="1" x14ac:dyDescent="0.25">
      <c r="A3" s="22"/>
      <c r="B3" s="40" t="s">
        <v>45</v>
      </c>
      <c r="C3" s="41"/>
      <c r="D3" s="41"/>
      <c r="E3" s="41"/>
      <c r="F3" s="42"/>
      <c r="G3" s="1"/>
    </row>
    <row r="4" spans="1:7" ht="57.6" x14ac:dyDescent="0.25">
      <c r="A4" s="37" t="s">
        <v>5</v>
      </c>
      <c r="B4" s="38" t="s">
        <v>0</v>
      </c>
      <c r="C4" s="38" t="s">
        <v>1</v>
      </c>
      <c r="D4" s="38" t="s">
        <v>2</v>
      </c>
      <c r="E4" s="38" t="s">
        <v>6</v>
      </c>
      <c r="F4" s="38" t="s">
        <v>7</v>
      </c>
    </row>
    <row r="5" spans="1:7" ht="19.2" x14ac:dyDescent="0.25">
      <c r="A5" s="23">
        <v>1</v>
      </c>
      <c r="B5" s="24" t="s">
        <v>28</v>
      </c>
      <c r="C5" s="25"/>
      <c r="D5" s="26"/>
      <c r="E5" s="27"/>
      <c r="F5" s="28"/>
    </row>
    <row r="6" spans="1:7" ht="38.4" x14ac:dyDescent="0.25">
      <c r="A6" s="5">
        <v>1.1000000000000001</v>
      </c>
      <c r="B6" s="7" t="s">
        <v>8</v>
      </c>
      <c r="C6" s="2" t="s">
        <v>35</v>
      </c>
      <c r="D6" s="6">
        <f>16*6</f>
        <v>96</v>
      </c>
      <c r="E6" s="10"/>
      <c r="F6" s="10"/>
    </row>
    <row r="7" spans="1:7" ht="38.4" x14ac:dyDescent="0.25">
      <c r="A7" s="5">
        <v>1.2</v>
      </c>
      <c r="B7" s="3" t="s">
        <v>43</v>
      </c>
      <c r="C7" s="2" t="s">
        <v>4</v>
      </c>
      <c r="D7" s="4">
        <f>44*0.4*0.5</f>
        <v>8.8000000000000007</v>
      </c>
      <c r="E7" s="11"/>
      <c r="F7" s="11"/>
    </row>
    <row r="8" spans="1:7" ht="38.4" x14ac:dyDescent="0.25">
      <c r="A8" s="5">
        <v>1.3</v>
      </c>
      <c r="B8" s="3" t="s">
        <v>10</v>
      </c>
      <c r="C8" s="2" t="s">
        <v>4</v>
      </c>
      <c r="D8" s="4">
        <v>6</v>
      </c>
      <c r="E8" s="11"/>
      <c r="F8" s="11"/>
    </row>
    <row r="9" spans="1:7" ht="38.4" x14ac:dyDescent="0.25">
      <c r="A9" s="5">
        <v>1.4</v>
      </c>
      <c r="B9" s="3" t="s">
        <v>36</v>
      </c>
      <c r="C9" s="2" t="s">
        <v>4</v>
      </c>
      <c r="D9" s="4">
        <f>44*0.4*0.6</f>
        <v>10.56</v>
      </c>
      <c r="E9" s="11"/>
      <c r="F9" s="11"/>
    </row>
    <row r="10" spans="1:7" ht="38.4" x14ac:dyDescent="0.25">
      <c r="A10" s="5">
        <v>1.5</v>
      </c>
      <c r="B10" s="3" t="s">
        <v>11</v>
      </c>
      <c r="C10" s="2" t="s">
        <v>4</v>
      </c>
      <c r="D10" s="4">
        <f>16*6*0.15</f>
        <v>14.399999999999999</v>
      </c>
      <c r="E10" s="11"/>
      <c r="F10" s="11"/>
    </row>
    <row r="11" spans="1:7" ht="38.4" x14ac:dyDescent="0.25">
      <c r="A11" s="5">
        <v>1.6</v>
      </c>
      <c r="B11" s="7" t="s">
        <v>30</v>
      </c>
      <c r="C11" s="2" t="s">
        <v>4</v>
      </c>
      <c r="D11" s="4">
        <f>16*6*0.1</f>
        <v>9.6000000000000014</v>
      </c>
      <c r="E11" s="11"/>
      <c r="F11" s="10"/>
    </row>
    <row r="12" spans="1:7" ht="38.4" x14ac:dyDescent="0.25">
      <c r="A12" s="5">
        <v>1.7</v>
      </c>
      <c r="B12" s="7" t="s">
        <v>41</v>
      </c>
      <c r="C12" s="2" t="s">
        <v>4</v>
      </c>
      <c r="D12" s="4">
        <f>16*6*0.1</f>
        <v>9.6000000000000014</v>
      </c>
      <c r="E12" s="39"/>
      <c r="F12" s="10"/>
    </row>
    <row r="13" spans="1:7" ht="57.6" x14ac:dyDescent="0.25">
      <c r="A13" s="5">
        <v>1.8</v>
      </c>
      <c r="B13" s="3" t="s">
        <v>12</v>
      </c>
      <c r="C13" s="2" t="s">
        <v>4</v>
      </c>
      <c r="D13" s="6">
        <f>44*0.2*0.4</f>
        <v>3.5200000000000005</v>
      </c>
      <c r="E13" s="11"/>
      <c r="F13" s="11"/>
    </row>
    <row r="14" spans="1:7" ht="38.4" x14ac:dyDescent="0.25">
      <c r="A14" s="5">
        <v>1.9</v>
      </c>
      <c r="B14" s="3" t="s">
        <v>39</v>
      </c>
      <c r="C14" s="2" t="s">
        <v>4</v>
      </c>
      <c r="D14" s="4">
        <f>(0.3*0.3*0.5)*24</f>
        <v>1.08</v>
      </c>
      <c r="E14" s="11"/>
      <c r="F14" s="11"/>
    </row>
    <row r="15" spans="1:7" ht="19.2" x14ac:dyDescent="0.25">
      <c r="A15" s="23"/>
      <c r="B15" s="29" t="s">
        <v>13</v>
      </c>
      <c r="C15" s="23"/>
      <c r="D15" s="30"/>
      <c r="E15" s="31"/>
      <c r="F15" s="32"/>
    </row>
    <row r="16" spans="1:7" ht="19.2" x14ac:dyDescent="0.25">
      <c r="A16" s="23">
        <v>2</v>
      </c>
      <c r="B16" s="24" t="s">
        <v>14</v>
      </c>
      <c r="C16" s="25"/>
      <c r="D16" s="26"/>
      <c r="E16" s="27"/>
      <c r="F16" s="28"/>
    </row>
    <row r="17" spans="1:6" ht="57.6" x14ac:dyDescent="0.25">
      <c r="A17" s="5">
        <v>2.1</v>
      </c>
      <c r="B17" s="7" t="s">
        <v>15</v>
      </c>
      <c r="C17" s="5" t="s">
        <v>3</v>
      </c>
      <c r="D17" s="6">
        <f>44*2.4</f>
        <v>105.6</v>
      </c>
      <c r="E17" s="20"/>
      <c r="F17" s="10"/>
    </row>
    <row r="18" spans="1:6" ht="19.2" x14ac:dyDescent="0.25">
      <c r="A18" s="5">
        <v>2.2000000000000002</v>
      </c>
      <c r="B18" s="7" t="s">
        <v>44</v>
      </c>
      <c r="C18" s="5" t="s">
        <v>40</v>
      </c>
      <c r="D18" s="6">
        <f>20*4</f>
        <v>80</v>
      </c>
      <c r="E18" s="20"/>
      <c r="F18" s="10"/>
    </row>
    <row r="19" spans="1:6" ht="57.6" x14ac:dyDescent="0.25">
      <c r="A19" s="5">
        <v>2.2999999999999998</v>
      </c>
      <c r="B19" s="7" t="s">
        <v>42</v>
      </c>
      <c r="C19" s="5" t="s">
        <v>3</v>
      </c>
      <c r="D19" s="6">
        <f>44*1.4</f>
        <v>61.599999999999994</v>
      </c>
      <c r="E19" s="20"/>
      <c r="F19" s="10"/>
    </row>
    <row r="20" spans="1:6" ht="38.4" x14ac:dyDescent="0.25">
      <c r="A20" s="5">
        <v>2.4</v>
      </c>
      <c r="B20" s="13" t="s">
        <v>33</v>
      </c>
      <c r="C20" s="5" t="s">
        <v>16</v>
      </c>
      <c r="D20" s="4">
        <f>44*0.2*0.2</f>
        <v>1.7600000000000002</v>
      </c>
      <c r="E20" s="20"/>
      <c r="F20" s="10"/>
    </row>
    <row r="21" spans="1:6" ht="19.2" x14ac:dyDescent="0.25">
      <c r="A21" s="23"/>
      <c r="B21" s="29" t="s">
        <v>17</v>
      </c>
      <c r="C21" s="23"/>
      <c r="D21" s="30"/>
      <c r="E21" s="31"/>
      <c r="F21" s="32"/>
    </row>
    <row r="22" spans="1:6" ht="19.2" x14ac:dyDescent="0.25">
      <c r="A22" s="23">
        <v>3</v>
      </c>
      <c r="B22" s="24" t="s">
        <v>18</v>
      </c>
      <c r="C22" s="25"/>
      <c r="D22" s="26"/>
      <c r="E22" s="27"/>
      <c r="F22" s="28"/>
    </row>
    <row r="23" spans="1:6" ht="115.2" x14ac:dyDescent="0.25">
      <c r="A23" s="5">
        <v>3.1</v>
      </c>
      <c r="B23" s="7" t="s">
        <v>37</v>
      </c>
      <c r="C23" s="2" t="s">
        <v>3</v>
      </c>
      <c r="D23" s="6">
        <f>16.8*6.8+15</f>
        <v>129.24</v>
      </c>
      <c r="E23" s="10"/>
      <c r="F23" s="10"/>
    </row>
    <row r="24" spans="1:6" ht="38.4" x14ac:dyDescent="0.25">
      <c r="A24" s="5">
        <v>3.2</v>
      </c>
      <c r="B24" s="7" t="s">
        <v>19</v>
      </c>
      <c r="C24" s="2" t="s">
        <v>20</v>
      </c>
      <c r="D24" s="4">
        <v>44</v>
      </c>
      <c r="E24" s="10"/>
      <c r="F24" s="10"/>
    </row>
    <row r="25" spans="1:6" ht="19.2" x14ac:dyDescent="0.25">
      <c r="A25" s="23"/>
      <c r="B25" s="29" t="s">
        <v>21</v>
      </c>
      <c r="C25" s="23"/>
      <c r="D25" s="30"/>
      <c r="E25" s="31"/>
      <c r="F25" s="32"/>
    </row>
    <row r="26" spans="1:6" ht="19.2" x14ac:dyDescent="0.25">
      <c r="A26" s="23">
        <v>4</v>
      </c>
      <c r="B26" s="24" t="s">
        <v>22</v>
      </c>
      <c r="C26" s="25"/>
      <c r="D26" s="26"/>
      <c r="E26" s="27"/>
      <c r="F26" s="28"/>
    </row>
    <row r="27" spans="1:6" ht="57.6" x14ac:dyDescent="0.25">
      <c r="A27" s="5">
        <v>4.0999999999999996</v>
      </c>
      <c r="B27" s="7" t="s">
        <v>23</v>
      </c>
      <c r="C27" s="2" t="s">
        <v>3</v>
      </c>
      <c r="D27" s="6">
        <f>(44*2.4)*2</f>
        <v>211.2</v>
      </c>
      <c r="E27" s="10"/>
      <c r="F27" s="10"/>
    </row>
    <row r="28" spans="1:6" ht="66.75" customHeight="1" x14ac:dyDescent="0.25">
      <c r="A28" s="5">
        <v>4.2</v>
      </c>
      <c r="B28" s="7" t="s">
        <v>38</v>
      </c>
      <c r="C28" s="2" t="s">
        <v>3</v>
      </c>
      <c r="D28" s="6">
        <f>(44*2.4)*2</f>
        <v>211.2</v>
      </c>
      <c r="E28" s="10"/>
      <c r="F28" s="10"/>
    </row>
    <row r="29" spans="1:6" ht="19.2" x14ac:dyDescent="0.25">
      <c r="A29" s="23"/>
      <c r="B29" s="29" t="s">
        <v>24</v>
      </c>
      <c r="C29" s="23"/>
      <c r="D29" s="30"/>
      <c r="E29" s="31"/>
      <c r="F29" s="32"/>
    </row>
    <row r="30" spans="1:6" ht="19.2" x14ac:dyDescent="0.25">
      <c r="A30" s="23">
        <v>5</v>
      </c>
      <c r="B30" s="24" t="s">
        <v>25</v>
      </c>
      <c r="C30" s="25"/>
      <c r="D30" s="26"/>
      <c r="E30" s="27"/>
      <c r="F30" s="28"/>
    </row>
    <row r="31" spans="1:6" ht="19.2" x14ac:dyDescent="0.25">
      <c r="A31" s="5">
        <v>5.0999999999999996</v>
      </c>
      <c r="B31" s="14" t="s">
        <v>31</v>
      </c>
      <c r="C31" s="2" t="s">
        <v>26</v>
      </c>
      <c r="D31" s="6">
        <v>1</v>
      </c>
      <c r="E31" s="10"/>
      <c r="F31" s="10"/>
    </row>
    <row r="32" spans="1:6" ht="19.2" x14ac:dyDescent="0.25">
      <c r="A32" s="5">
        <v>5.2</v>
      </c>
      <c r="B32" s="14" t="s">
        <v>27</v>
      </c>
      <c r="C32" s="2" t="s">
        <v>9</v>
      </c>
      <c r="D32" s="6">
        <v>1</v>
      </c>
      <c r="E32" s="10"/>
      <c r="F32" s="10"/>
    </row>
    <row r="33" spans="1:7" ht="19.2" x14ac:dyDescent="0.25">
      <c r="A33" s="33"/>
      <c r="B33" s="34" t="s">
        <v>32</v>
      </c>
      <c r="C33" s="23"/>
      <c r="D33" s="35"/>
      <c r="E33" s="36"/>
      <c r="F33" s="36"/>
    </row>
    <row r="34" spans="1:7" ht="19.2" x14ac:dyDescent="0.25">
      <c r="A34" s="15"/>
      <c r="B34" s="16" t="s">
        <v>34</v>
      </c>
      <c r="C34" s="15"/>
      <c r="D34" s="17"/>
      <c r="E34" s="18"/>
      <c r="F34" s="19"/>
    </row>
    <row r="35" spans="1:7" ht="19.2" x14ac:dyDescent="0.25">
      <c r="A35" s="9"/>
      <c r="B35" s="8"/>
      <c r="C35" s="9"/>
      <c r="F35" s="12"/>
      <c r="G35" s="1"/>
    </row>
  </sheetData>
  <mergeCells count="2">
    <mergeCell ref="B3:F3"/>
    <mergeCell ref="B2:F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07AA9EBB61FE48B10D10663F10BCD7" ma:contentTypeVersion="14" ma:contentTypeDescription="Create a new document." ma:contentTypeScope="" ma:versionID="e3bd6395f7537080095aea77a954dc4f">
  <xsd:schema xmlns:xsd="http://www.w3.org/2001/XMLSchema" xmlns:xs="http://www.w3.org/2001/XMLSchema" xmlns:p="http://schemas.microsoft.com/office/2006/metadata/properties" xmlns:ns3="f8cf4376-3541-49da-91df-12aed6e7c18e" xmlns:ns4="e5d03995-f86a-4d4c-8251-b777c3646fa0" targetNamespace="http://schemas.microsoft.com/office/2006/metadata/properties" ma:root="true" ma:fieldsID="32cdcc38642b281674f44090eab7e0c0" ns3:_="" ns4:_="">
    <xsd:import namespace="f8cf4376-3541-49da-91df-12aed6e7c18e"/>
    <xsd:import namespace="e5d03995-f86a-4d4c-8251-b777c3646fa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f4376-3541-49da-91df-12aed6e7c1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03995-f86a-4d4c-8251-b777c3646f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4DCA38-0A49-4BC0-B081-2151BCC7BDBC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e5d03995-f86a-4d4c-8251-b777c3646fa0"/>
    <ds:schemaRef ds:uri="f8cf4376-3541-49da-91df-12aed6e7c18e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81950FD-6C32-44FF-93ED-B6B7EA933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cf4376-3541-49da-91df-12aed6e7c18e"/>
    <ds:schemaRef ds:uri="e5d03995-f86a-4d4c-8251-b777c3646f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004436-5428-482B-94CF-E419587AC2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>World Vision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 SUL</dc:creator>
  <cp:lastModifiedBy>Abdikarim Hussein Ateye</cp:lastModifiedBy>
  <cp:lastPrinted>2022-02-15T12:57:43Z</cp:lastPrinted>
  <dcterms:created xsi:type="dcterms:W3CDTF">2008-03-15T16:06:12Z</dcterms:created>
  <dcterms:modified xsi:type="dcterms:W3CDTF">2022-11-09T07:29:07Z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0x0101005B07AA9EBB61FE48B10D10663F10BCD7</vt:lpwstr>
  </property>
</Properties>
</file>